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55" windowWidth="10005" windowHeight="5865"/>
  </bookViews>
  <sheets>
    <sheet name="БЕЗ УЧЕТА СЧЕТОВ БЮДЖЕТА" sheetId="1" r:id="rId1"/>
  </sheets>
  <definedNames>
    <definedName name="_xlnm._FilterDatabase" localSheetId="0" hidden="1">'БЕЗ УЧЕТА СЧЕТОВ БЮДЖЕТА'!$A$8:$F$258</definedName>
    <definedName name="_xlnm.Print_Titles" localSheetId="0">'БЕЗ УЧЕТА СЧЕТОВ БЮДЖЕТА'!$8:$8</definedName>
  </definedNames>
  <calcPr calcId="145621"/>
</workbook>
</file>

<file path=xl/calcChain.xml><?xml version="1.0" encoding="utf-8"?>
<calcChain xmlns="http://schemas.openxmlformats.org/spreadsheetml/2006/main">
  <c r="F201" i="1" l="1"/>
  <c r="F200" i="1" s="1"/>
  <c r="F176" i="1"/>
  <c r="F102" i="1"/>
  <c r="F101" i="1"/>
  <c r="F100" i="1" s="1"/>
  <c r="F99" i="1" s="1"/>
  <c r="F98" i="1" s="1"/>
  <c r="F97" i="1" s="1"/>
  <c r="F96" i="1" s="1"/>
  <c r="F95" i="1" s="1"/>
  <c r="F93" i="1"/>
  <c r="F92" i="1"/>
  <c r="F91" i="1" s="1"/>
  <c r="F90" i="1" s="1"/>
  <c r="F89" i="1" s="1"/>
  <c r="F88" i="1" s="1"/>
  <c r="F87" i="1" s="1"/>
  <c r="F86" i="1" s="1"/>
  <c r="F174" i="1"/>
  <c r="F63" i="1"/>
  <c r="F62" i="1" s="1"/>
  <c r="F27" i="1"/>
  <c r="F26" i="1" s="1"/>
  <c r="F209" i="1"/>
  <c r="F208" i="1" s="1"/>
  <c r="F35" i="1"/>
  <c r="F34" i="1" s="1"/>
  <c r="F57" i="1"/>
  <c r="F56" i="1" s="1"/>
  <c r="F250" i="1"/>
  <c r="F249" i="1" s="1"/>
  <c r="F248" i="1" s="1"/>
  <c r="F247" i="1" s="1"/>
  <c r="F246" i="1" s="1"/>
  <c r="F245" i="1" s="1"/>
  <c r="F244" i="1" s="1"/>
  <c r="F243" i="1" s="1"/>
  <c r="F242" i="1" s="1"/>
  <c r="F240" i="1"/>
  <c r="F239" i="1"/>
  <c r="F238" i="1" s="1"/>
  <c r="F237" i="1" s="1"/>
  <c r="F235" i="1" s="1"/>
  <c r="F233" i="1" s="1"/>
  <c r="F232" i="1" s="1"/>
  <c r="F230" i="1"/>
  <c r="F229" i="1" s="1"/>
  <c r="F228" i="1" s="1"/>
  <c r="F227" i="1" s="1"/>
  <c r="F226" i="1" s="1"/>
  <c r="F225" i="1" s="1"/>
  <c r="F215" i="1" s="1"/>
  <c r="F214" i="1" s="1"/>
  <c r="F213" i="1" s="1"/>
  <c r="F206" i="1"/>
  <c r="F205" i="1"/>
  <c r="F196" i="1"/>
  <c r="F195" i="1"/>
  <c r="F194" i="1" s="1"/>
  <c r="F193" i="1" s="1"/>
  <c r="F186" i="1"/>
  <c r="F185" i="1"/>
  <c r="F184" i="1" s="1"/>
  <c r="F183" i="1" s="1"/>
  <c r="F182" i="1" s="1"/>
  <c r="F181" i="1" s="1"/>
  <c r="F180" i="1" s="1"/>
  <c r="F179" i="1" s="1"/>
  <c r="F178" i="1" s="1"/>
  <c r="F112" i="1"/>
  <c r="F111" i="1" s="1"/>
  <c r="F110" i="1" s="1"/>
  <c r="F109" i="1" s="1"/>
  <c r="F108" i="1" s="1"/>
  <c r="F107" i="1" s="1"/>
  <c r="F106" i="1" s="1"/>
  <c r="F105" i="1" s="1"/>
  <c r="F104" i="1" s="1"/>
  <c r="F171" i="1"/>
  <c r="F170" i="1"/>
  <c r="F169" i="1" s="1"/>
  <c r="F167" i="1"/>
  <c r="F166" i="1" s="1"/>
  <c r="F165" i="1" s="1"/>
  <c r="F161" i="1"/>
  <c r="F160" i="1"/>
  <c r="F159" i="1" s="1"/>
  <c r="F158" i="1" s="1"/>
  <c r="F143" i="1" s="1"/>
  <c r="F123" i="1"/>
  <c r="F122" i="1" s="1"/>
  <c r="F121" i="1" s="1"/>
  <c r="F120" i="1" s="1"/>
  <c r="F119" i="1" s="1"/>
  <c r="F17" i="1"/>
  <c r="F16" i="1" s="1"/>
  <c r="F15" i="1" s="1"/>
  <c r="F14" i="1" s="1"/>
  <c r="F13" i="1" s="1"/>
  <c r="F12" i="1" s="1"/>
  <c r="F11" i="1" s="1"/>
  <c r="F10" i="1" s="1"/>
  <c r="F32" i="1"/>
  <c r="F31" i="1" s="1"/>
  <c r="F45" i="1"/>
  <c r="F44" i="1" s="1"/>
  <c r="F43" i="1" s="1"/>
  <c r="F42" i="1" s="1"/>
  <c r="F41" i="1" s="1"/>
  <c r="F40" i="1" s="1"/>
  <c r="F39" i="1" s="1"/>
  <c r="F54" i="1"/>
  <c r="F53" i="1"/>
  <c r="F78" i="1"/>
  <c r="F77" i="1"/>
  <c r="F81" i="1"/>
  <c r="F80" i="1" s="1"/>
  <c r="G15" i="1"/>
  <c r="G11" i="1" s="1"/>
  <c r="G10" i="1"/>
  <c r="H15" i="1"/>
  <c r="H11" i="1"/>
  <c r="H10" i="1" s="1"/>
  <c r="I15" i="1"/>
  <c r="I11" i="1"/>
  <c r="I10" i="1" s="1"/>
  <c r="J15" i="1"/>
  <c r="J11" i="1" s="1"/>
  <c r="J10" i="1" s="1"/>
  <c r="K15" i="1"/>
  <c r="K11" i="1"/>
  <c r="K10" i="1" s="1"/>
  <c r="L15" i="1"/>
  <c r="L11" i="1" s="1"/>
  <c r="L10" i="1" s="1"/>
  <c r="L9" i="1" s="1"/>
  <c r="M15" i="1"/>
  <c r="M11" i="1"/>
  <c r="M10" i="1" s="1"/>
  <c r="N15" i="1"/>
  <c r="N11" i="1" s="1"/>
  <c r="N10" i="1" s="1"/>
  <c r="N9" i="1" s="1"/>
  <c r="O15" i="1"/>
  <c r="O11" i="1"/>
  <c r="O10" i="1" s="1"/>
  <c r="P15" i="1"/>
  <c r="P11" i="1" s="1"/>
  <c r="P10" i="1" s="1"/>
  <c r="P9" i="1" s="1"/>
  <c r="Q15" i="1"/>
  <c r="Q11" i="1"/>
  <c r="Q10" i="1" s="1"/>
  <c r="R15" i="1"/>
  <c r="R11" i="1" s="1"/>
  <c r="R10" i="1" s="1"/>
  <c r="R9" i="1" s="1"/>
  <c r="S15" i="1"/>
  <c r="S11" i="1"/>
  <c r="S10" i="1" s="1"/>
  <c r="T15" i="1"/>
  <c r="T11" i="1"/>
  <c r="T10" i="1" s="1"/>
  <c r="U15" i="1"/>
  <c r="U11" i="1" s="1"/>
  <c r="U10" i="1"/>
  <c r="V15" i="1"/>
  <c r="V11" i="1"/>
  <c r="V10" i="1" s="1"/>
  <c r="G23" i="1"/>
  <c r="G21" i="1" s="1"/>
  <c r="G20" i="1"/>
  <c r="H23" i="1"/>
  <c r="H21" i="1"/>
  <c r="H20" i="1" s="1"/>
  <c r="I23" i="1"/>
  <c r="I21" i="1" s="1"/>
  <c r="I20" i="1"/>
  <c r="J23" i="1"/>
  <c r="J21" i="1"/>
  <c r="J20" i="1" s="1"/>
  <c r="K23" i="1"/>
  <c r="K21" i="1" s="1"/>
  <c r="K20" i="1"/>
  <c r="L23" i="1"/>
  <c r="L21" i="1"/>
  <c r="L20" i="1" s="1"/>
  <c r="M23" i="1"/>
  <c r="M21" i="1" s="1"/>
  <c r="M20" i="1"/>
  <c r="N23" i="1"/>
  <c r="N21" i="1"/>
  <c r="N20" i="1" s="1"/>
  <c r="O23" i="1"/>
  <c r="O21" i="1" s="1"/>
  <c r="O20" i="1"/>
  <c r="P23" i="1"/>
  <c r="P21" i="1"/>
  <c r="P20" i="1" s="1"/>
  <c r="Q23" i="1"/>
  <c r="Q21" i="1" s="1"/>
  <c r="Q20" i="1"/>
  <c r="R23" i="1"/>
  <c r="R21" i="1"/>
  <c r="R20" i="1" s="1"/>
  <c r="S23" i="1"/>
  <c r="S21" i="1" s="1"/>
  <c r="S20" i="1"/>
  <c r="S9" i="1" s="1"/>
  <c r="T23" i="1"/>
  <c r="T21" i="1"/>
  <c r="T20" i="1" s="1"/>
  <c r="T9" i="1" s="1"/>
  <c r="U23" i="1"/>
  <c r="U21" i="1" s="1"/>
  <c r="U20" i="1" s="1"/>
  <c r="U9" i="1" s="1"/>
  <c r="V23" i="1"/>
  <c r="V21" i="1"/>
  <c r="V20" i="1" s="1"/>
  <c r="V9" i="1" s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G63" i="1"/>
  <c r="G62" i="1" s="1"/>
  <c r="G9" i="1" s="1"/>
  <c r="H63" i="1"/>
  <c r="H62" i="1" s="1"/>
  <c r="I63" i="1"/>
  <c r="I62" i="1" s="1"/>
  <c r="I9" i="1" s="1"/>
  <c r="J63" i="1"/>
  <c r="J62" i="1" s="1"/>
  <c r="K63" i="1"/>
  <c r="K62" i="1"/>
  <c r="L63" i="1"/>
  <c r="L62" i="1"/>
  <c r="M63" i="1"/>
  <c r="M62" i="1"/>
  <c r="N63" i="1"/>
  <c r="N62" i="1"/>
  <c r="O63" i="1"/>
  <c r="O62" i="1"/>
  <c r="P63" i="1"/>
  <c r="P62" i="1"/>
  <c r="Q63" i="1"/>
  <c r="Q62" i="1"/>
  <c r="R63" i="1"/>
  <c r="R62" i="1"/>
  <c r="S63" i="1"/>
  <c r="S62" i="1"/>
  <c r="T63" i="1"/>
  <c r="T62" i="1"/>
  <c r="U63" i="1"/>
  <c r="U62" i="1"/>
  <c r="V63" i="1"/>
  <c r="V62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G133" i="1"/>
  <c r="G132" i="1"/>
  <c r="G130" i="1" s="1"/>
  <c r="G129" i="1" s="1"/>
  <c r="H133" i="1"/>
  <c r="H132" i="1"/>
  <c r="H130" i="1" s="1"/>
  <c r="H129" i="1" s="1"/>
  <c r="I133" i="1"/>
  <c r="I132" i="1"/>
  <c r="I130" i="1" s="1"/>
  <c r="I129" i="1" s="1"/>
  <c r="J133" i="1"/>
  <c r="J132" i="1"/>
  <c r="J130" i="1" s="1"/>
  <c r="J129" i="1" s="1"/>
  <c r="K133" i="1"/>
  <c r="K132" i="1"/>
  <c r="K130" i="1" s="1"/>
  <c r="K129" i="1" s="1"/>
  <c r="L133" i="1"/>
  <c r="L132" i="1"/>
  <c r="L130" i="1" s="1"/>
  <c r="L129" i="1" s="1"/>
  <c r="M133" i="1"/>
  <c r="M132" i="1"/>
  <c r="M130" i="1" s="1"/>
  <c r="M129" i="1" s="1"/>
  <c r="N133" i="1"/>
  <c r="N132" i="1"/>
  <c r="N130" i="1" s="1"/>
  <c r="N129" i="1" s="1"/>
  <c r="O133" i="1"/>
  <c r="O132" i="1"/>
  <c r="O130" i="1" s="1"/>
  <c r="O129" i="1" s="1"/>
  <c r="P133" i="1"/>
  <c r="P132" i="1"/>
  <c r="P130" i="1" s="1"/>
  <c r="P129" i="1" s="1"/>
  <c r="Q133" i="1"/>
  <c r="Q132" i="1"/>
  <c r="Q130" i="1" s="1"/>
  <c r="Q129" i="1" s="1"/>
  <c r="R133" i="1"/>
  <c r="R132" i="1"/>
  <c r="R130" i="1" s="1"/>
  <c r="R129" i="1" s="1"/>
  <c r="S133" i="1"/>
  <c r="S132" i="1"/>
  <c r="S130" i="1" s="1"/>
  <c r="S129" i="1" s="1"/>
  <c r="T133" i="1"/>
  <c r="T132" i="1"/>
  <c r="T130" i="1" s="1"/>
  <c r="T129" i="1" s="1"/>
  <c r="U133" i="1"/>
  <c r="U132" i="1"/>
  <c r="U130" i="1" s="1"/>
  <c r="U129" i="1" s="1"/>
  <c r="V133" i="1"/>
  <c r="V132" i="1"/>
  <c r="V130" i="1" s="1"/>
  <c r="V129" i="1" s="1"/>
  <c r="G138" i="1"/>
  <c r="G137" i="1"/>
  <c r="G136" i="1" s="1"/>
  <c r="H138" i="1"/>
  <c r="H137" i="1" s="1"/>
  <c r="H136" i="1" s="1"/>
  <c r="I138" i="1"/>
  <c r="I137" i="1"/>
  <c r="I136" i="1" s="1"/>
  <c r="J138" i="1"/>
  <c r="J137" i="1" s="1"/>
  <c r="J136" i="1" s="1"/>
  <c r="K138" i="1"/>
  <c r="K137" i="1"/>
  <c r="K136" i="1" s="1"/>
  <c r="L138" i="1"/>
  <c r="L137" i="1" s="1"/>
  <c r="L136" i="1" s="1"/>
  <c r="M138" i="1"/>
  <c r="M137" i="1"/>
  <c r="M136" i="1" s="1"/>
  <c r="N138" i="1"/>
  <c r="N137" i="1" s="1"/>
  <c r="N136" i="1" s="1"/>
  <c r="O138" i="1"/>
  <c r="O137" i="1"/>
  <c r="O136" i="1" s="1"/>
  <c r="P138" i="1"/>
  <c r="P137" i="1" s="1"/>
  <c r="P136" i="1" s="1"/>
  <c r="Q138" i="1"/>
  <c r="Q137" i="1"/>
  <c r="Q136" i="1" s="1"/>
  <c r="R138" i="1"/>
  <c r="R137" i="1" s="1"/>
  <c r="R136" i="1" s="1"/>
  <c r="S138" i="1"/>
  <c r="S137" i="1"/>
  <c r="S136" i="1" s="1"/>
  <c r="T138" i="1"/>
  <c r="T137" i="1" s="1"/>
  <c r="T136" i="1" s="1"/>
  <c r="U138" i="1"/>
  <c r="U137" i="1"/>
  <c r="U136" i="1" s="1"/>
  <c r="V138" i="1"/>
  <c r="V137" i="1" s="1"/>
  <c r="V136" i="1" s="1"/>
  <c r="G144" i="1"/>
  <c r="G143" i="1"/>
  <c r="H144" i="1"/>
  <c r="H143" i="1"/>
  <c r="I144" i="1"/>
  <c r="I143" i="1"/>
  <c r="J144" i="1"/>
  <c r="J143" i="1"/>
  <c r="K144" i="1"/>
  <c r="K143" i="1"/>
  <c r="L144" i="1"/>
  <c r="L143" i="1"/>
  <c r="M144" i="1"/>
  <c r="M143" i="1"/>
  <c r="N144" i="1"/>
  <c r="N143" i="1"/>
  <c r="O144" i="1"/>
  <c r="O143" i="1"/>
  <c r="P144" i="1"/>
  <c r="P143" i="1"/>
  <c r="Q144" i="1"/>
  <c r="Q143" i="1"/>
  <c r="R144" i="1"/>
  <c r="R143" i="1"/>
  <c r="S144" i="1"/>
  <c r="S143" i="1"/>
  <c r="T144" i="1"/>
  <c r="T143" i="1"/>
  <c r="U144" i="1"/>
  <c r="U143" i="1"/>
  <c r="V144" i="1"/>
  <c r="V143" i="1"/>
  <c r="G206" i="1"/>
  <c r="G205" i="1"/>
  <c r="H206" i="1"/>
  <c r="H205" i="1"/>
  <c r="I206" i="1"/>
  <c r="I205" i="1"/>
  <c r="J206" i="1"/>
  <c r="J205" i="1"/>
  <c r="K206" i="1"/>
  <c r="K205" i="1"/>
  <c r="L206" i="1"/>
  <c r="L205" i="1"/>
  <c r="M206" i="1"/>
  <c r="M205" i="1"/>
  <c r="N206" i="1"/>
  <c r="N205" i="1"/>
  <c r="O206" i="1"/>
  <c r="O205" i="1"/>
  <c r="P206" i="1"/>
  <c r="P205" i="1"/>
  <c r="Q206" i="1"/>
  <c r="Q205" i="1"/>
  <c r="R206" i="1"/>
  <c r="R205" i="1"/>
  <c r="S206" i="1"/>
  <c r="S205" i="1"/>
  <c r="T206" i="1"/>
  <c r="T205" i="1"/>
  <c r="U206" i="1"/>
  <c r="U205" i="1"/>
  <c r="V206" i="1"/>
  <c r="V205" i="1"/>
  <c r="G235" i="1"/>
  <c r="G229" i="1"/>
  <c r="G215" i="1" s="1"/>
  <c r="G214" i="1" s="1"/>
  <c r="G258" i="1" s="1"/>
  <c r="H235" i="1"/>
  <c r="H229" i="1" s="1"/>
  <c r="H215" i="1" s="1"/>
  <c r="H214" i="1" s="1"/>
  <c r="I235" i="1"/>
  <c r="I229" i="1"/>
  <c r="I215" i="1" s="1"/>
  <c r="I214" i="1" s="1"/>
  <c r="I258" i="1" s="1"/>
  <c r="J235" i="1"/>
  <c r="J229" i="1" s="1"/>
  <c r="J215" i="1" s="1"/>
  <c r="J214" i="1" s="1"/>
  <c r="K235" i="1"/>
  <c r="K229" i="1"/>
  <c r="K215" i="1" s="1"/>
  <c r="K214" i="1" s="1"/>
  <c r="K258" i="1" s="1"/>
  <c r="L235" i="1"/>
  <c r="L229" i="1"/>
  <c r="L215" i="1" s="1"/>
  <c r="L214" i="1" s="1"/>
  <c r="L258" i="1" s="1"/>
  <c r="M235" i="1"/>
  <c r="M229" i="1"/>
  <c r="M215" i="1" s="1"/>
  <c r="M214" i="1" s="1"/>
  <c r="M258" i="1" s="1"/>
  <c r="N235" i="1"/>
  <c r="N229" i="1" s="1"/>
  <c r="N215" i="1" s="1"/>
  <c r="N214" i="1" s="1"/>
  <c r="O235" i="1"/>
  <c r="O229" i="1" s="1"/>
  <c r="O215" i="1" s="1"/>
  <c r="O214" i="1" s="1"/>
  <c r="O258" i="1" s="1"/>
  <c r="P235" i="1"/>
  <c r="P229" i="1"/>
  <c r="P215" i="1" s="1"/>
  <c r="P214" i="1" s="1"/>
  <c r="P258" i="1" s="1"/>
  <c r="Q235" i="1"/>
  <c r="Q229" i="1" s="1"/>
  <c r="Q215" i="1" s="1"/>
  <c r="Q214" i="1" s="1"/>
  <c r="Q258" i="1" s="1"/>
  <c r="R235" i="1"/>
  <c r="R229" i="1" s="1"/>
  <c r="R215" i="1" s="1"/>
  <c r="R214" i="1" s="1"/>
  <c r="R258" i="1" s="1"/>
  <c r="S235" i="1"/>
  <c r="S229" i="1"/>
  <c r="S215" i="1" s="1"/>
  <c r="S214" i="1" s="1"/>
  <c r="S258" i="1" s="1"/>
  <c r="T235" i="1"/>
  <c r="T229" i="1" s="1"/>
  <c r="T215" i="1" s="1"/>
  <c r="T214" i="1" s="1"/>
  <c r="T258" i="1" s="1"/>
  <c r="U235" i="1"/>
  <c r="U229" i="1" s="1"/>
  <c r="U215" i="1" s="1"/>
  <c r="U214" i="1" s="1"/>
  <c r="U258" i="1" s="1"/>
  <c r="V235" i="1"/>
  <c r="V229" i="1"/>
  <c r="V215" i="1" s="1"/>
  <c r="V214" i="1" s="1"/>
  <c r="V258" i="1" s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M9" i="1"/>
  <c r="O9" i="1"/>
  <c r="F173" i="1"/>
  <c r="Q9" i="1"/>
  <c r="K9" i="1"/>
  <c r="F164" i="1"/>
  <c r="F163" i="1"/>
  <c r="F85" i="1"/>
  <c r="F199" i="1"/>
  <c r="F198" i="1" s="1"/>
  <c r="F192" i="1" s="1"/>
  <c r="F191" i="1" s="1"/>
  <c r="F190" i="1" s="1"/>
  <c r="F189" i="1" s="1"/>
  <c r="F188" i="1" s="1"/>
  <c r="F52" i="1"/>
  <c r="F51" i="1"/>
  <c r="N258" i="1" l="1"/>
  <c r="J9" i="1"/>
  <c r="J258" i="1" s="1"/>
  <c r="H9" i="1"/>
  <c r="H258" i="1" s="1"/>
  <c r="F61" i="1"/>
  <c r="F60" i="1" s="1"/>
  <c r="F50" i="1" s="1"/>
  <c r="F49" i="1" s="1"/>
  <c r="F48" i="1" s="1"/>
  <c r="F47" i="1" s="1"/>
  <c r="F117" i="1"/>
  <c r="F115" i="1" s="1"/>
  <c r="F114" i="1" s="1"/>
  <c r="F25" i="1"/>
  <c r="F24" i="1" s="1"/>
  <c r="F23" i="1" s="1"/>
  <c r="F22" i="1" s="1"/>
  <c r="F21" i="1" s="1"/>
  <c r="F20" i="1" s="1"/>
  <c r="F9" i="1" s="1"/>
  <c r="F258" i="1" s="1"/>
</calcChain>
</file>

<file path=xl/sharedStrings.xml><?xml version="1.0" encoding="utf-8"?>
<sst xmlns="http://schemas.openxmlformats.org/spreadsheetml/2006/main" count="889" uniqueCount="202">
  <si>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</si>
  <si>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</si>
  <si>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</si>
  <si>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</si>
  <si>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</si>
  <si>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</si>
  <si>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</si>
  <si>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</si>
  <si>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</si>
  <si>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0111</t>
  </si>
  <si>
    <t>0309</t>
  </si>
  <si>
    <t>0801</t>
  </si>
  <si>
    <t>0707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</si>
  <si>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</si>
  <si>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</si>
  <si>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</si>
  <si>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</si>
  <si>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</si>
  <si>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</si>
  <si>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</si>
  <si>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</t>
  </si>
  <si>
    <t>Молодежная политика и оздоровление детей</t>
  </si>
  <si>
    <t>Расходы</t>
  </si>
  <si>
    <t>1100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</si>
  <si>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</si>
  <si>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</si>
  <si>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</si>
  <si>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</si>
  <si>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</si>
  <si>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</si>
  <si>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</si>
  <si>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</si>
  <si>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</si>
  <si>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</si>
  <si>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</si>
  <si>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</si>
  <si>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</si>
  <si>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0113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</si>
  <si>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</si>
  <si>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</si>
  <si>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</si>
  <si>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</si>
  <si>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</si>
  <si>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</si>
  <si>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</si>
  <si>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</si>
  <si>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Другие вопросы в области физической культуры и спорта</t>
  </si>
  <si>
    <t>1105</t>
  </si>
  <si>
    <t>121</t>
  </si>
  <si>
    <t>120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</si>
  <si>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</si>
  <si>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</si>
  <si>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</si>
  <si>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</si>
  <si>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</si>
  <si>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</si>
  <si>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</si>
  <si>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</si>
  <si>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852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</si>
  <si>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</si>
  <si>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</si>
  <si>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</si>
  <si>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</si>
  <si>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</si>
  <si>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540</t>
  </si>
  <si>
    <t>Иные межбюджетные трансферты</t>
  </si>
  <si>
    <t>9900000</t>
  </si>
  <si>
    <t>Муниципальные программы муниципальных образований</t>
  </si>
  <si>
    <t>0300000</t>
  </si>
  <si>
    <t>руб.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</si>
  <si>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</si>
  <si>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 поселения</t>
  </si>
  <si>
    <t>9980000</t>
  </si>
  <si>
    <t>Глава Михайловского сельского поселения</t>
  </si>
  <si>
    <t>9980204</t>
  </si>
  <si>
    <t>МП"Профилактика терроризма и противодействие экстремизму на территории Михайловского сельского поселения в 2014-2016гг."</t>
  </si>
  <si>
    <t>9980219</t>
  </si>
  <si>
    <t>Подготовка населения и организаций Михайловского сельского поселения к действиям в чрезвычайной ситуации в мирное и военное время</t>
  </si>
  <si>
    <t>МП"Обеспечение содержания, ремонта автомобильных дорог, мест общего пользования и сооружений на них Михайловского сельского поселения на 2014-2016 годы</t>
  </si>
  <si>
    <t>0300602</t>
  </si>
  <si>
    <t>Мероприятия по обеспечению содержания, ремонта автомобильных дорог, мест общего пользования и сооружений на них Михайловского сельского поселения</t>
  </si>
  <si>
    <t>Мероприятия непрограммных направлений деятельности органов местного самоуправления Михайловского сельского поселения</t>
  </si>
  <si>
    <t>Мероприятия по профилактике терроризма и противодействию экстремизму на территории Михайловского сельского поселения</t>
  </si>
  <si>
    <t>Благоустройство</t>
  </si>
  <si>
    <t>0503</t>
  </si>
  <si>
    <t>Подпрограмма "Устройство и содержание сети уличного освещения Михайловсокго сельского поселения"</t>
  </si>
  <si>
    <t>Мероприятия по устройству и содержанию сети уличного освещения Михайловского сельского поселения</t>
  </si>
  <si>
    <t>Подпрограмма "Озеленение Михайловского сельского поселения"</t>
  </si>
  <si>
    <t>Мероприятия по озеленению Михайловского сельского поселения</t>
  </si>
  <si>
    <t>Подпрограмма "Благоустройство Михайловского сельского поселения"</t>
  </si>
  <si>
    <t>Мероприятия по благоустройству Михайловского сельского поселения</t>
  </si>
  <si>
    <t>МП"Развитие физической культуры и спорта на территории Михайловского сельского поселения"</t>
  </si>
  <si>
    <t>Мероприятия по физической культуре и спорту Михайловского сельског опоселения</t>
  </si>
  <si>
    <t>0600000</t>
  </si>
  <si>
    <t>Прочие межбюджетные трансферты общего характера</t>
  </si>
  <si>
    <t>1403</t>
  </si>
  <si>
    <t>9980521</t>
  </si>
  <si>
    <t>Межбюджетные трансферты бюджетам муниципальных районов из бюджетов 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</si>
  <si>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5 к решению муниципального</t>
  </si>
  <si>
    <t xml:space="preserve">комитета Михайловского сельского </t>
  </si>
  <si>
    <t>0200000</t>
  </si>
  <si>
    <t>0200309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</si>
  <si>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</si>
  <si>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</si>
  <si>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</si>
  <si>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1000</t>
  </si>
  <si>
    <t>1001</t>
  </si>
  <si>
    <t>310</t>
  </si>
  <si>
    <t>0000000000</t>
  </si>
  <si>
    <t>9900000000</t>
  </si>
  <si>
    <t>9980000000</t>
  </si>
  <si>
    <t>Расходы на содержание и обеспечение деятельности органов местного самоуправления</t>
  </si>
  <si>
    <t>Непрограммные мероприятия</t>
  </si>
  <si>
    <t>9989900000</t>
  </si>
  <si>
    <t>9989910000</t>
  </si>
  <si>
    <t>9989910203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</si>
  <si>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</si>
  <si>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</si>
  <si>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</si>
  <si>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</si>
  <si>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9989910204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</si>
  <si>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</si>
  <si>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</si>
  <si>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</si>
  <si>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9989920000</t>
  </si>
  <si>
    <t>Мероприятия, проводимые в рамках муниципальных программ Михайловского сельского поселения</t>
  </si>
  <si>
    <t>9989920700</t>
  </si>
  <si>
    <t>Резервный фонд Администрации Михайловского сельского поселения</t>
  </si>
  <si>
    <t>9989920920</t>
  </si>
  <si>
    <t>Расходы по использованию имущества, находящегося в муниципальной собственности</t>
  </si>
  <si>
    <t>9989940000</t>
  </si>
  <si>
    <t>9989940999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</si>
  <si>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</si>
  <si>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</si>
  <si>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</si>
  <si>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</si>
  <si>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</si>
  <si>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</si>
  <si>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Расходы на обеспечение деятельности (оказание услуг, выполнение работ) муниципальных учреждений</t>
  </si>
  <si>
    <t>Расходы на обеспечение деятельности (оказание услуг, выполнение работ) муниципальных казенных учреждений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</si>
  <si>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</si>
  <si>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</si>
  <si>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</si>
  <si>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853</t>
  </si>
  <si>
    <t>Уплата иных платежей</t>
  </si>
  <si>
    <t>0500000000</t>
  </si>
  <si>
    <t>0510000000</t>
  </si>
  <si>
    <t>0520000000</t>
  </si>
  <si>
    <t>0530000000</t>
  </si>
  <si>
    <t>Мероприятия по обеспечению первичных мер пожарной безопасности в границах населенных пунктов Михайловского сельского поселения</t>
  </si>
  <si>
    <t xml:space="preserve">НАЦИОНАЛЬНАЯ ЭКОНОМИКА </t>
  </si>
  <si>
    <t>0412</t>
  </si>
  <si>
    <t>Другие вопросы в области национальной экономики</t>
  </si>
  <si>
    <t>9989920800</t>
  </si>
  <si>
    <t>Мероприятия по существлению полномочий в области земельных отношений</t>
  </si>
  <si>
    <t>9989920430</t>
  </si>
  <si>
    <t>9989920440</t>
  </si>
  <si>
    <t>Проведение культурных мероприятий Михайловского сельского поселения</t>
  </si>
  <si>
    <t>9989930000</t>
  </si>
  <si>
    <t>9989930299</t>
  </si>
  <si>
    <t>Социальное обеспечение и иные выплаты населению</t>
  </si>
  <si>
    <t>Доплата к пенсиям муниципальных служащих Михайловского сельского поселения</t>
  </si>
  <si>
    <t>300</t>
  </si>
  <si>
    <t>312</t>
  </si>
  <si>
    <t>Иные пенсии, социальные доплаты к пенсиям</t>
  </si>
  <si>
    <t>МП "Развитие физической культуры и спорта на территории Михайловского сельского поселения"</t>
  </si>
  <si>
    <t>0600000000</t>
  </si>
  <si>
    <t>9989920450</t>
  </si>
  <si>
    <t>Информационное освещение деятельности органов местного самоуправления Михайловского сельского поселения</t>
  </si>
  <si>
    <t>0510120601</t>
  </si>
  <si>
    <t>0510120000</t>
  </si>
  <si>
    <t>0520220603</t>
  </si>
  <si>
    <t>0520220000</t>
  </si>
  <si>
    <t>0530320000</t>
  </si>
  <si>
    <t>0530320604</t>
  </si>
  <si>
    <t>0530420605</t>
  </si>
  <si>
    <t>0600520512</t>
  </si>
  <si>
    <t>060052000</t>
  </si>
  <si>
    <t>000000000</t>
  </si>
  <si>
    <t>Иные выплаты персоналу государственных (муниципальных) органов, за исключением фонда оплаты труда</t>
  </si>
  <si>
    <t>122</t>
  </si>
  <si>
    <t>112</t>
  </si>
  <si>
    <t xml:space="preserve">Иные выплаты персоналу учреждений, за исключением фонда
оплаты труда
</t>
  </si>
  <si>
    <t>0700000000</t>
  </si>
  <si>
    <t>07000L5550</t>
  </si>
  <si>
    <t>0310</t>
  </si>
  <si>
    <t>Обеспеченипе пожарной безопасности</t>
  </si>
  <si>
    <t>Мероприятия по обесечению первичных мер пожарной безопасности</t>
  </si>
  <si>
    <t>9989920605</t>
  </si>
  <si>
    <t>Другие вопросы в области национальной безопасности и правоохранительной деятельности</t>
  </si>
  <si>
    <t>0314</t>
  </si>
  <si>
    <t>Мероприятия по организации и поддержки деятельности народных дружин</t>
  </si>
  <si>
    <t>9989920950</t>
  </si>
  <si>
    <t>0700R5550</t>
  </si>
  <si>
    <t>МП "Благоустройство Михайловского сельского поселения"</t>
  </si>
  <si>
    <t>Организация отдыха детей в каникулярное время в казенных муниципальных учреждениях</t>
  </si>
  <si>
    <t xml:space="preserve"> бюджета Михайловского сельского поселения на 2019 год по разделам, подразделам, целевым статьям и видам расходов в соответствии с бюджетной классификацией РФ</t>
  </si>
  <si>
    <t>Субсидии бюджету Михайловского сельского поселения на поддержку МП "Формирование современной городской среды на территории Михайловского сельского поселения на 2019 год"</t>
  </si>
  <si>
    <t>Мероприятия по программе "Формирование современной городской среды на территории Михайловского сельского поселения на 2019 год"</t>
  </si>
  <si>
    <t>Руководство и управление в сфере установленных функций органов местного самоуправления</t>
  </si>
  <si>
    <t>МП "Формирование современной городской среды на территории Михайловского сельского поселения"</t>
  </si>
  <si>
    <t>поселения № 146 от 24.12.2018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</si>
</sst>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" fontId="5" fillId="5" borderId="2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4" fontId="5" fillId="6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center" vertical="center" shrinkToFit="1"/>
    </xf>
    <xf numFmtId="0" fontId="6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/>
    <xf numFmtId="4" fontId="2" fillId="4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" fontId="2" fillId="7" borderId="3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center" vertical="center" shrinkToFit="1"/>
    </xf>
    <xf numFmtId="4" fontId="2" fillId="4" borderId="2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vertical="top" wrapText="1"/>
    </xf>
    <xf numFmtId="49" fontId="3" fillId="8" borderId="1" xfId="0" applyNumberFormat="1" applyFont="1" applyFill="1" applyBorder="1" applyAlignment="1">
      <alignment horizontal="center" vertical="center" shrinkToFit="1"/>
    </xf>
    <xf numFmtId="4" fontId="3" fillId="8" borderId="1" xfId="0" applyNumberFormat="1" applyFont="1" applyFill="1" applyBorder="1" applyAlignment="1">
      <alignment horizontal="center" vertical="center" shrinkToFit="1"/>
    </xf>
    <xf numFmtId="0" fontId="3" fillId="8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shrinkToFit="1"/>
    </xf>
    <xf numFmtId="4" fontId="3" fillId="9" borderId="1" xfId="0" applyNumberFormat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left" vertical="top" wrapText="1"/>
    </xf>
    <xf numFmtId="49" fontId="9" fillId="8" borderId="1" xfId="0" applyNumberFormat="1" applyFont="1" applyFill="1" applyBorder="1" applyAlignment="1">
      <alignment horizontal="center" vertical="center" shrinkToFit="1"/>
    </xf>
    <xf numFmtId="4" fontId="9" fillId="8" borderId="1" xfId="0" applyNumberFormat="1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wrapText="1"/>
    </xf>
    <xf numFmtId="0" fontId="9" fillId="8" borderId="1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3" fillId="9" borderId="1" xfId="0" applyFont="1" applyFill="1" applyBorder="1" applyAlignment="1">
      <alignment horizontal="right" vertical="top" wrapText="1"/>
    </xf>
    <xf numFmtId="0" fontId="3" fillId="9" borderId="1" xfId="0" applyFont="1" applyFill="1" applyBorder="1" applyAlignment="1">
      <alignment horizontal="right" vertical="top" wrapText="1" shrinkToFit="1"/>
    </xf>
    <xf numFmtId="49" fontId="11" fillId="9" borderId="4" xfId="0" applyNumberFormat="1" applyFont="1" applyFill="1" applyBorder="1" applyAlignment="1" applyProtection="1">
      <alignment horizontal="right" vertical="top" wrapText="1"/>
    </xf>
    <xf numFmtId="49" fontId="11" fillId="9" borderId="5" xfId="0" applyNumberFormat="1" applyFont="1" applyFill="1" applyBorder="1" applyAlignment="1" applyProtection="1">
      <alignment horizontal="right" vertical="top" wrapText="1"/>
    </xf>
    <xf numFmtId="0" fontId="9" fillId="8" borderId="1" xfId="0" applyFont="1" applyFill="1" applyBorder="1" applyAlignment="1">
      <alignment horizontal="left" wrapText="1"/>
    </xf>
    <xf numFmtId="49" fontId="11" fillId="9" borderId="1" xfId="0" applyNumberFormat="1" applyFont="1" applyFill="1" applyBorder="1" applyAlignment="1" applyProtection="1">
      <alignment horizontal="right" vertical="top" wrapText="1"/>
    </xf>
    <xf numFmtId="49" fontId="10" fillId="8" borderId="1" xfId="0" applyNumberFormat="1" applyFont="1" applyFill="1" applyBorder="1" applyAlignment="1" applyProtection="1">
      <alignment horizontal="left" vertical="top" wrapText="1"/>
    </xf>
    <xf numFmtId="49" fontId="9" fillId="9" borderId="1" xfId="0" applyNumberFormat="1" applyFont="1" applyFill="1" applyBorder="1" applyAlignment="1">
      <alignment horizontal="center" vertical="center" shrinkToFit="1"/>
    </xf>
    <xf numFmtId="0" fontId="2" fillId="10" borderId="1" xfId="0" applyFont="1" applyFill="1" applyBorder="1" applyAlignment="1">
      <alignment horizontal="center" vertical="top" wrapText="1"/>
    </xf>
    <xf numFmtId="49" fontId="2" fillId="10" borderId="1" xfId="0" applyNumberFormat="1" applyFont="1" applyFill="1" applyBorder="1" applyAlignment="1">
      <alignment horizontal="center" vertical="center" shrinkToFit="1"/>
    </xf>
    <xf numFmtId="4" fontId="2" fillId="10" borderId="1" xfId="0" applyNumberFormat="1" applyFont="1" applyFill="1" applyBorder="1" applyAlignment="1">
      <alignment horizontal="center" vertical="center" shrinkToFit="1"/>
    </xf>
    <xf numFmtId="0" fontId="2" fillId="11" borderId="1" xfId="0" applyFont="1" applyFill="1" applyBorder="1" applyAlignment="1">
      <alignment horizontal="center" vertical="top" wrapText="1"/>
    </xf>
    <xf numFmtId="49" fontId="2" fillId="11" borderId="1" xfId="0" applyNumberFormat="1" applyFont="1" applyFill="1" applyBorder="1" applyAlignment="1">
      <alignment horizontal="center" vertical="center" shrinkToFit="1"/>
    </xf>
    <xf numFmtId="4" fontId="2" fillId="11" borderId="1" xfId="0" applyNumberFormat="1" applyFont="1" applyFill="1" applyBorder="1" applyAlignment="1">
      <alignment horizontal="center" vertical="center" shrinkToFit="1"/>
    </xf>
    <xf numFmtId="0" fontId="2" fillId="10" borderId="1" xfId="0" applyFont="1" applyFill="1" applyBorder="1" applyAlignment="1">
      <alignment horizontal="center" vertical="top" wrapText="1" shrinkToFit="1"/>
    </xf>
    <xf numFmtId="49" fontId="2" fillId="10" borderId="1" xfId="0" applyNumberFormat="1" applyFont="1" applyFill="1" applyBorder="1" applyAlignment="1">
      <alignment horizontal="center" vertical="center" wrapText="1" shrinkToFit="1"/>
    </xf>
    <xf numFmtId="4" fontId="2" fillId="10" borderId="1" xfId="0" applyNumberFormat="1" applyFont="1" applyFill="1" applyBorder="1" applyAlignment="1">
      <alignment horizontal="center" vertical="center" wrapText="1" shrinkToFit="1"/>
    </xf>
    <xf numFmtId="49" fontId="12" fillId="10" borderId="1" xfId="0" applyNumberFormat="1" applyFont="1" applyFill="1" applyBorder="1" applyAlignment="1" applyProtection="1">
      <alignment horizontal="center" vertical="top" wrapText="1"/>
    </xf>
    <xf numFmtId="0" fontId="3" fillId="9" borderId="3" xfId="0" applyFont="1" applyFill="1" applyBorder="1" applyAlignment="1">
      <alignment horizontal="right" vertical="top" wrapText="1"/>
    </xf>
    <xf numFmtId="0" fontId="3" fillId="9" borderId="0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0" fillId="0" borderId="0" xfId="0" applyAlignment="1"/>
    <xf numFmtId="0" fontId="1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60"/>
  <sheetViews>
    <sheetView showGridLines="0" tabSelected="1" workbookViewId="0">
      <selection activeCell="B4" sqref="B4:V4"/>
    </sheetView>
  </sheetViews>
  <sheetFormatPr defaultRowHeight="12.75" outlineLevelRow="6" x14ac:dyDescent="0.2"/>
  <cols>
    <col min="1" max="1" width="67.5703125" style="2" customWidth="1"/>
    <col min="2" max="2" width="8.85546875" style="2" customWidth="1"/>
    <col min="3" max="3" width="13.5703125" style="2" customWidth="1"/>
    <col min="4" max="4" width="9" style="2" customWidth="1"/>
    <col min="5" max="5" width="0" style="2" hidden="1" customWidth="1"/>
    <col min="6" max="6" width="14.140625" style="2" customWidth="1"/>
    <col min="7" max="22" width="0" style="2" hidden="1" customWidth="1"/>
    <col min="23" max="16384" width="9.140625" style="2"/>
  </cols>
  <sheetData>
    <row r="2" spans="1:24" ht="18.75" x14ac:dyDescent="0.3">
      <c r="B2" s="65" t="s">
        <v>98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19"/>
    </row>
    <row r="3" spans="1:24" ht="18.75" customHeight="1" x14ac:dyDescent="0.3">
      <c r="B3" s="67" t="s">
        <v>99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20"/>
    </row>
    <row r="4" spans="1:24" ht="18.75" x14ac:dyDescent="0.3">
      <c r="B4" s="68" t="s">
        <v>201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24" ht="30.75" customHeight="1" x14ac:dyDescent="0.35">
      <c r="A5" s="66" t="s">
        <v>22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4" ht="39.75" customHeight="1" x14ac:dyDescent="0.2">
      <c r="A6" s="73" t="s">
        <v>196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</row>
    <row r="7" spans="1:24" ht="15.75" x14ac:dyDescent="0.25">
      <c r="A7" s="72" t="s">
        <v>69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4" ht="31.5" x14ac:dyDescent="0.2">
      <c r="A8" s="34" t="s">
        <v>0</v>
      </c>
      <c r="B8" s="34" t="s">
        <v>1</v>
      </c>
      <c r="C8" s="34" t="s">
        <v>2</v>
      </c>
      <c r="D8" s="34" t="s">
        <v>3</v>
      </c>
      <c r="E8" s="34" t="s">
        <v>4</v>
      </c>
      <c r="F8" s="34" t="s">
        <v>14</v>
      </c>
      <c r="G8" s="4" t="s">
        <v>14</v>
      </c>
      <c r="H8" s="4" t="s">
        <v>14</v>
      </c>
      <c r="I8" s="4" t="s">
        <v>14</v>
      </c>
      <c r="J8" s="4" t="s">
        <v>14</v>
      </c>
      <c r="K8" s="4" t="s">
        <v>14</v>
      </c>
      <c r="L8" s="4" t="s">
        <v>14</v>
      </c>
      <c r="M8" s="4" t="s">
        <v>14</v>
      </c>
      <c r="N8" s="4" t="s">
        <v>14</v>
      </c>
      <c r="O8" s="4" t="s">
        <v>14</v>
      </c>
      <c r="P8" s="4" t="s">
        <v>14</v>
      </c>
      <c r="Q8" s="4" t="s">
        <v>14</v>
      </c>
      <c r="R8" s="4" t="s">
        <v>14</v>
      </c>
      <c r="S8" s="4" t="s">
        <v>14</v>
      </c>
      <c r="T8" s="4" t="s">
        <v>14</v>
      </c>
      <c r="U8" s="4" t="s">
        <v>14</v>
      </c>
      <c r="V8" s="4" t="s">
        <v>14</v>
      </c>
    </row>
    <row r="9" spans="1:24" ht="18.75" customHeight="1" outlineLevel="2" x14ac:dyDescent="0.2">
      <c r="A9" s="55" t="s">
        <v>33</v>
      </c>
      <c r="B9" s="56" t="s">
        <v>32</v>
      </c>
      <c r="C9" s="56" t="s">
        <v>108</v>
      </c>
      <c r="D9" s="56" t="s">
        <v>5</v>
      </c>
      <c r="E9" s="56"/>
      <c r="F9" s="57">
        <f>F10+F20+F39+F47</f>
        <v>12750000</v>
      </c>
      <c r="G9" s="15" t="e">
        <f>G10+#REF!+G20+#REF!+#REF!+#REF!+G39+G62+#REF!</f>
        <v>#REF!</v>
      </c>
      <c r="H9" s="15" t="e">
        <f>H10+#REF!+H20+#REF!+#REF!+#REF!+H39+H62+#REF!</f>
        <v>#REF!</v>
      </c>
      <c r="I9" s="15" t="e">
        <f>I10+#REF!+I20+#REF!+#REF!+#REF!+I39+I62+#REF!</f>
        <v>#REF!</v>
      </c>
      <c r="J9" s="15" t="e">
        <f>J10+#REF!+J20+#REF!+#REF!+#REF!+J39+J62+#REF!</f>
        <v>#REF!</v>
      </c>
      <c r="K9" s="15" t="e">
        <f>K10+#REF!+K20+#REF!+#REF!+#REF!+K39+K62+#REF!</f>
        <v>#REF!</v>
      </c>
      <c r="L9" s="15" t="e">
        <f>L10+#REF!+L20+#REF!+#REF!+#REF!+L39+L62+#REF!</f>
        <v>#REF!</v>
      </c>
      <c r="M9" s="15" t="e">
        <f>M10+#REF!+M20+#REF!+#REF!+#REF!+M39+M62+#REF!</f>
        <v>#REF!</v>
      </c>
      <c r="N9" s="15" t="e">
        <f>N10+#REF!+N20+#REF!+#REF!+#REF!+N39+N62+#REF!</f>
        <v>#REF!</v>
      </c>
      <c r="O9" s="15" t="e">
        <f>O10+#REF!+O20+#REF!+#REF!+#REF!+O39+O62+#REF!</f>
        <v>#REF!</v>
      </c>
      <c r="P9" s="15" t="e">
        <f>P10+#REF!+P20+#REF!+#REF!+#REF!+P39+P62+#REF!</f>
        <v>#REF!</v>
      </c>
      <c r="Q9" s="15" t="e">
        <f>Q10+#REF!+Q20+#REF!+#REF!+#REF!+Q39+Q62+#REF!</f>
        <v>#REF!</v>
      </c>
      <c r="R9" s="15" t="e">
        <f>R10+#REF!+R20+#REF!+#REF!+#REF!+R39+R62+#REF!</f>
        <v>#REF!</v>
      </c>
      <c r="S9" s="15" t="e">
        <f>S10+#REF!+S20+#REF!+#REF!+#REF!+S39+S62+#REF!</f>
        <v>#REF!</v>
      </c>
      <c r="T9" s="15" t="e">
        <f>T10+#REF!+T20+#REF!+#REF!+#REF!+T39+T62+#REF!</f>
        <v>#REF!</v>
      </c>
      <c r="U9" s="15" t="e">
        <f>U10+#REF!+U20+#REF!+#REF!+#REF!+U39+U62+#REF!</f>
        <v>#REF!</v>
      </c>
      <c r="V9" s="15" t="e">
        <f>V10+#REF!+V20+#REF!+#REF!+#REF!+V39+V62+#REF!</f>
        <v>#REF!</v>
      </c>
    </row>
    <row r="10" spans="1:24" s="23" customFormat="1" ht="33" customHeight="1" outlineLevel="3" x14ac:dyDescent="0.2">
      <c r="A10" s="58" t="s">
        <v>15</v>
      </c>
      <c r="B10" s="59" t="s">
        <v>7</v>
      </c>
      <c r="C10" s="59" t="s">
        <v>108</v>
      </c>
      <c r="D10" s="59" t="s">
        <v>5</v>
      </c>
      <c r="E10" s="59"/>
      <c r="F10" s="60">
        <f t="shared" ref="F10:F16" si="0">F11</f>
        <v>1900000</v>
      </c>
      <c r="G10" s="22">
        <f t="shared" ref="G10:V10" si="1">G11</f>
        <v>1204.8</v>
      </c>
      <c r="H10" s="22">
        <f t="shared" si="1"/>
        <v>1204.8</v>
      </c>
      <c r="I10" s="22">
        <f t="shared" si="1"/>
        <v>1204.8</v>
      </c>
      <c r="J10" s="22">
        <f t="shared" si="1"/>
        <v>1204.8</v>
      </c>
      <c r="K10" s="22">
        <f t="shared" si="1"/>
        <v>1204.8</v>
      </c>
      <c r="L10" s="22">
        <f t="shared" si="1"/>
        <v>1204.8</v>
      </c>
      <c r="M10" s="22">
        <f t="shared" si="1"/>
        <v>1204.8</v>
      </c>
      <c r="N10" s="22">
        <f t="shared" si="1"/>
        <v>1204.8</v>
      </c>
      <c r="O10" s="22">
        <f t="shared" si="1"/>
        <v>1204.8</v>
      </c>
      <c r="P10" s="22">
        <f t="shared" si="1"/>
        <v>1204.8</v>
      </c>
      <c r="Q10" s="22">
        <f t="shared" si="1"/>
        <v>1204.8</v>
      </c>
      <c r="R10" s="22">
        <f t="shared" si="1"/>
        <v>1204.8</v>
      </c>
      <c r="S10" s="22">
        <f t="shared" si="1"/>
        <v>1204.8</v>
      </c>
      <c r="T10" s="22">
        <f t="shared" si="1"/>
        <v>1204.8</v>
      </c>
      <c r="U10" s="22">
        <f t="shared" si="1"/>
        <v>1204.8</v>
      </c>
      <c r="V10" s="22">
        <f t="shared" si="1"/>
        <v>1204.8</v>
      </c>
    </row>
    <row r="11" spans="1:24" ht="34.5" customHeight="1" outlineLevel="3" x14ac:dyDescent="0.2">
      <c r="A11" s="37" t="s">
        <v>70</v>
      </c>
      <c r="B11" s="38" t="s">
        <v>7</v>
      </c>
      <c r="C11" s="38" t="s">
        <v>109</v>
      </c>
      <c r="D11" s="38" t="s">
        <v>5</v>
      </c>
      <c r="E11" s="38"/>
      <c r="F11" s="39">
        <f t="shared" si="0"/>
        <v>1900000</v>
      </c>
      <c r="G11" s="12">
        <f t="shared" ref="G11:V11" si="2">G15</f>
        <v>1204.8</v>
      </c>
      <c r="H11" s="12">
        <f t="shared" si="2"/>
        <v>1204.8</v>
      </c>
      <c r="I11" s="12">
        <f t="shared" si="2"/>
        <v>1204.8</v>
      </c>
      <c r="J11" s="12">
        <f t="shared" si="2"/>
        <v>1204.8</v>
      </c>
      <c r="K11" s="12">
        <f t="shared" si="2"/>
        <v>1204.8</v>
      </c>
      <c r="L11" s="12">
        <f t="shared" si="2"/>
        <v>1204.8</v>
      </c>
      <c r="M11" s="12">
        <f t="shared" si="2"/>
        <v>1204.8</v>
      </c>
      <c r="N11" s="12">
        <f t="shared" si="2"/>
        <v>1204.8</v>
      </c>
      <c r="O11" s="12">
        <f t="shared" si="2"/>
        <v>1204.8</v>
      </c>
      <c r="P11" s="12">
        <f t="shared" si="2"/>
        <v>1204.8</v>
      </c>
      <c r="Q11" s="12">
        <f t="shared" si="2"/>
        <v>1204.8</v>
      </c>
      <c r="R11" s="12">
        <f t="shared" si="2"/>
        <v>1204.8</v>
      </c>
      <c r="S11" s="12">
        <f t="shared" si="2"/>
        <v>1204.8</v>
      </c>
      <c r="T11" s="12">
        <f t="shared" si="2"/>
        <v>1204.8</v>
      </c>
      <c r="U11" s="12">
        <f t="shared" si="2"/>
        <v>1204.8</v>
      </c>
      <c r="V11" s="12">
        <f t="shared" si="2"/>
        <v>1204.8</v>
      </c>
    </row>
    <row r="12" spans="1:24" ht="33" customHeight="1" outlineLevel="3" x14ac:dyDescent="0.2">
      <c r="A12" s="37" t="s">
        <v>81</v>
      </c>
      <c r="B12" s="38" t="s">
        <v>7</v>
      </c>
      <c r="C12" s="38" t="s">
        <v>110</v>
      </c>
      <c r="D12" s="38" t="s">
        <v>5</v>
      </c>
      <c r="E12" s="38"/>
      <c r="F12" s="39">
        <f t="shared" si="0"/>
        <v>1900000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4" ht="18" customHeight="1" outlineLevel="3" x14ac:dyDescent="0.2">
      <c r="A13" s="37" t="s">
        <v>112</v>
      </c>
      <c r="B13" s="38" t="s">
        <v>7</v>
      </c>
      <c r="C13" s="38" t="s">
        <v>113</v>
      </c>
      <c r="D13" s="38" t="s">
        <v>5</v>
      </c>
      <c r="E13" s="38"/>
      <c r="F13" s="39">
        <f t="shared" si="0"/>
        <v>1900000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4" ht="33" customHeight="1" outlineLevel="3" x14ac:dyDescent="0.25">
      <c r="A14" s="40" t="s">
        <v>111</v>
      </c>
      <c r="B14" s="38" t="s">
        <v>7</v>
      </c>
      <c r="C14" s="38" t="s">
        <v>114</v>
      </c>
      <c r="D14" s="38" t="s">
        <v>5</v>
      </c>
      <c r="E14" s="38"/>
      <c r="F14" s="39">
        <f t="shared" si="0"/>
        <v>1900000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4" ht="15.75" outlineLevel="4" x14ac:dyDescent="0.2">
      <c r="A15" s="41" t="s">
        <v>73</v>
      </c>
      <c r="B15" s="38" t="s">
        <v>7</v>
      </c>
      <c r="C15" s="38" t="s">
        <v>115</v>
      </c>
      <c r="D15" s="38" t="s">
        <v>5</v>
      </c>
      <c r="E15" s="38"/>
      <c r="F15" s="39">
        <f t="shared" si="0"/>
        <v>1900000</v>
      </c>
      <c r="G15" s="7">
        <f t="shared" ref="G15:V15" si="3">G18</f>
        <v>1204.8</v>
      </c>
      <c r="H15" s="7">
        <f t="shared" si="3"/>
        <v>1204.8</v>
      </c>
      <c r="I15" s="7">
        <f t="shared" si="3"/>
        <v>1204.8</v>
      </c>
      <c r="J15" s="7">
        <f t="shared" si="3"/>
        <v>1204.8</v>
      </c>
      <c r="K15" s="7">
        <f t="shared" si="3"/>
        <v>1204.8</v>
      </c>
      <c r="L15" s="7">
        <f t="shared" si="3"/>
        <v>1204.8</v>
      </c>
      <c r="M15" s="7">
        <f t="shared" si="3"/>
        <v>1204.8</v>
      </c>
      <c r="N15" s="7">
        <f t="shared" si="3"/>
        <v>1204.8</v>
      </c>
      <c r="O15" s="7">
        <f t="shared" si="3"/>
        <v>1204.8</v>
      </c>
      <c r="P15" s="7">
        <f t="shared" si="3"/>
        <v>1204.8</v>
      </c>
      <c r="Q15" s="7">
        <f t="shared" si="3"/>
        <v>1204.8</v>
      </c>
      <c r="R15" s="7">
        <f t="shared" si="3"/>
        <v>1204.8</v>
      </c>
      <c r="S15" s="7">
        <f t="shared" si="3"/>
        <v>1204.8</v>
      </c>
      <c r="T15" s="7">
        <f t="shared" si="3"/>
        <v>1204.8</v>
      </c>
      <c r="U15" s="7">
        <f t="shared" si="3"/>
        <v>1204.8</v>
      </c>
      <c r="V15" s="7">
        <f t="shared" si="3"/>
        <v>1204.8</v>
      </c>
    </row>
    <row r="16" spans="1:24" ht="63" outlineLevel="4" x14ac:dyDescent="0.2">
      <c r="A16" s="42" t="s">
        <v>133</v>
      </c>
      <c r="B16" s="38" t="s">
        <v>7</v>
      </c>
      <c r="C16" s="38" t="s">
        <v>115</v>
      </c>
      <c r="D16" s="38" t="s">
        <v>132</v>
      </c>
      <c r="E16" s="38"/>
      <c r="F16" s="39">
        <f t="shared" si="0"/>
        <v>1900000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31.5" outlineLevel="4" x14ac:dyDescent="0.2">
      <c r="A17" s="41" t="s">
        <v>116</v>
      </c>
      <c r="B17" s="38" t="s">
        <v>7</v>
      </c>
      <c r="C17" s="38" t="s">
        <v>115</v>
      </c>
      <c r="D17" s="38" t="s">
        <v>49</v>
      </c>
      <c r="E17" s="38"/>
      <c r="F17" s="39">
        <f>F18+F19</f>
        <v>1900000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17.25" customHeight="1" outlineLevel="5" x14ac:dyDescent="0.2">
      <c r="A18" s="44" t="s">
        <v>117</v>
      </c>
      <c r="B18" s="35" t="s">
        <v>7</v>
      </c>
      <c r="C18" s="35" t="s">
        <v>115</v>
      </c>
      <c r="D18" s="35" t="s">
        <v>48</v>
      </c>
      <c r="E18" s="32"/>
      <c r="F18" s="36">
        <v>1500000</v>
      </c>
      <c r="G18" s="7">
        <v>1204.8</v>
      </c>
      <c r="H18" s="7">
        <v>1204.8</v>
      </c>
      <c r="I18" s="7">
        <v>1204.8</v>
      </c>
      <c r="J18" s="7">
        <v>1204.8</v>
      </c>
      <c r="K18" s="7">
        <v>1204.8</v>
      </c>
      <c r="L18" s="7">
        <v>1204.8</v>
      </c>
      <c r="M18" s="7">
        <v>1204.8</v>
      </c>
      <c r="N18" s="7">
        <v>1204.8</v>
      </c>
      <c r="O18" s="7">
        <v>1204.8</v>
      </c>
      <c r="P18" s="7">
        <v>1204.8</v>
      </c>
      <c r="Q18" s="7">
        <v>1204.8</v>
      </c>
      <c r="R18" s="7">
        <v>1204.8</v>
      </c>
      <c r="S18" s="7">
        <v>1204.8</v>
      </c>
      <c r="T18" s="7">
        <v>1204.8</v>
      </c>
      <c r="U18" s="7">
        <v>1204.8</v>
      </c>
      <c r="V18" s="7">
        <v>1204.8</v>
      </c>
    </row>
    <row r="19" spans="1:22" ht="49.5" customHeight="1" outlineLevel="5" x14ac:dyDescent="0.2">
      <c r="A19" s="44" t="s">
        <v>119</v>
      </c>
      <c r="B19" s="35" t="s">
        <v>7</v>
      </c>
      <c r="C19" s="35" t="s">
        <v>115</v>
      </c>
      <c r="D19" s="35" t="s">
        <v>118</v>
      </c>
      <c r="E19" s="32"/>
      <c r="F19" s="36">
        <v>400000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21" customFormat="1" ht="49.5" customHeight="1" outlineLevel="3" x14ac:dyDescent="0.2">
      <c r="A20" s="52" t="s">
        <v>16</v>
      </c>
      <c r="B20" s="53" t="s">
        <v>8</v>
      </c>
      <c r="C20" s="53" t="s">
        <v>108</v>
      </c>
      <c r="D20" s="53" t="s">
        <v>5</v>
      </c>
      <c r="E20" s="53"/>
      <c r="F20" s="54">
        <f>F21</f>
        <v>3800000</v>
      </c>
      <c r="G20" s="9" t="e">
        <f t="shared" ref="G20:V20" si="4">G21</f>
        <v>#REF!</v>
      </c>
      <c r="H20" s="9" t="e">
        <f t="shared" si="4"/>
        <v>#REF!</v>
      </c>
      <c r="I20" s="9" t="e">
        <f t="shared" si="4"/>
        <v>#REF!</v>
      </c>
      <c r="J20" s="9" t="e">
        <f t="shared" si="4"/>
        <v>#REF!</v>
      </c>
      <c r="K20" s="9" t="e">
        <f t="shared" si="4"/>
        <v>#REF!</v>
      </c>
      <c r="L20" s="9" t="e">
        <f t="shared" si="4"/>
        <v>#REF!</v>
      </c>
      <c r="M20" s="9" t="e">
        <f t="shared" si="4"/>
        <v>#REF!</v>
      </c>
      <c r="N20" s="9" t="e">
        <f t="shared" si="4"/>
        <v>#REF!</v>
      </c>
      <c r="O20" s="9" t="e">
        <f t="shared" si="4"/>
        <v>#REF!</v>
      </c>
      <c r="P20" s="9" t="e">
        <f t="shared" si="4"/>
        <v>#REF!</v>
      </c>
      <c r="Q20" s="9" t="e">
        <f t="shared" si="4"/>
        <v>#REF!</v>
      </c>
      <c r="R20" s="9" t="e">
        <f t="shared" si="4"/>
        <v>#REF!</v>
      </c>
      <c r="S20" s="9" t="e">
        <f t="shared" si="4"/>
        <v>#REF!</v>
      </c>
      <c r="T20" s="9" t="e">
        <f t="shared" si="4"/>
        <v>#REF!</v>
      </c>
      <c r="U20" s="9" t="e">
        <f t="shared" si="4"/>
        <v>#REF!</v>
      </c>
      <c r="V20" s="9" t="e">
        <f t="shared" si="4"/>
        <v>#REF!</v>
      </c>
    </row>
    <row r="21" spans="1:22" s="21" customFormat="1" ht="33.75" customHeight="1" outlineLevel="3" x14ac:dyDescent="0.2">
      <c r="A21" s="37" t="s">
        <v>70</v>
      </c>
      <c r="B21" s="38" t="s">
        <v>8</v>
      </c>
      <c r="C21" s="38" t="s">
        <v>109</v>
      </c>
      <c r="D21" s="38" t="s">
        <v>5</v>
      </c>
      <c r="E21" s="38"/>
      <c r="F21" s="39">
        <f>F22</f>
        <v>3800000</v>
      </c>
      <c r="G21" s="12" t="e">
        <f t="shared" ref="G21:V21" si="5">G23</f>
        <v>#REF!</v>
      </c>
      <c r="H21" s="12" t="e">
        <f t="shared" si="5"/>
        <v>#REF!</v>
      </c>
      <c r="I21" s="12" t="e">
        <f t="shared" si="5"/>
        <v>#REF!</v>
      </c>
      <c r="J21" s="12" t="e">
        <f t="shared" si="5"/>
        <v>#REF!</v>
      </c>
      <c r="K21" s="12" t="e">
        <f t="shared" si="5"/>
        <v>#REF!</v>
      </c>
      <c r="L21" s="12" t="e">
        <f t="shared" si="5"/>
        <v>#REF!</v>
      </c>
      <c r="M21" s="12" t="e">
        <f t="shared" si="5"/>
        <v>#REF!</v>
      </c>
      <c r="N21" s="12" t="e">
        <f t="shared" si="5"/>
        <v>#REF!</v>
      </c>
      <c r="O21" s="12" t="e">
        <f t="shared" si="5"/>
        <v>#REF!</v>
      </c>
      <c r="P21" s="12" t="e">
        <f t="shared" si="5"/>
        <v>#REF!</v>
      </c>
      <c r="Q21" s="12" t="e">
        <f t="shared" si="5"/>
        <v>#REF!</v>
      </c>
      <c r="R21" s="12" t="e">
        <f t="shared" si="5"/>
        <v>#REF!</v>
      </c>
      <c r="S21" s="12" t="e">
        <f t="shared" si="5"/>
        <v>#REF!</v>
      </c>
      <c r="T21" s="12" t="e">
        <f t="shared" si="5"/>
        <v>#REF!</v>
      </c>
      <c r="U21" s="12" t="e">
        <f t="shared" si="5"/>
        <v>#REF!</v>
      </c>
      <c r="V21" s="12" t="e">
        <f t="shared" si="5"/>
        <v>#REF!</v>
      </c>
    </row>
    <row r="22" spans="1:22" s="21" customFormat="1" ht="33" customHeight="1" outlineLevel="3" x14ac:dyDescent="0.2">
      <c r="A22" s="37" t="s">
        <v>81</v>
      </c>
      <c r="B22" s="38" t="s">
        <v>8</v>
      </c>
      <c r="C22" s="38" t="s">
        <v>110</v>
      </c>
      <c r="D22" s="38" t="s">
        <v>5</v>
      </c>
      <c r="E22" s="38"/>
      <c r="F22" s="39">
        <f>F23</f>
        <v>3800000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21" customFormat="1" ht="15.75" outlineLevel="4" x14ac:dyDescent="0.2">
      <c r="A23" s="37" t="s">
        <v>112</v>
      </c>
      <c r="B23" s="38" t="s">
        <v>8</v>
      </c>
      <c r="C23" s="38" t="s">
        <v>113</v>
      </c>
      <c r="D23" s="38" t="s">
        <v>5</v>
      </c>
      <c r="E23" s="38"/>
      <c r="F23" s="39">
        <f>F24</f>
        <v>3800000</v>
      </c>
      <c r="G23" s="7" t="e">
        <f>#REF!</f>
        <v>#REF!</v>
      </c>
      <c r="H23" s="7" t="e">
        <f>#REF!</f>
        <v>#REF!</v>
      </c>
      <c r="I23" s="7" t="e">
        <f>#REF!</f>
        <v>#REF!</v>
      </c>
      <c r="J23" s="7" t="e">
        <f>#REF!</f>
        <v>#REF!</v>
      </c>
      <c r="K23" s="7" t="e">
        <f>#REF!</f>
        <v>#REF!</v>
      </c>
      <c r="L23" s="7" t="e">
        <f>#REF!</f>
        <v>#REF!</v>
      </c>
      <c r="M23" s="7" t="e">
        <f>#REF!</f>
        <v>#REF!</v>
      </c>
      <c r="N23" s="7" t="e">
        <f>#REF!</f>
        <v>#REF!</v>
      </c>
      <c r="O23" s="7" t="e">
        <f>#REF!</f>
        <v>#REF!</v>
      </c>
      <c r="P23" s="7" t="e">
        <f>#REF!</f>
        <v>#REF!</v>
      </c>
      <c r="Q23" s="7" t="e">
        <f>#REF!</f>
        <v>#REF!</v>
      </c>
      <c r="R23" s="7" t="e">
        <f>#REF!</f>
        <v>#REF!</v>
      </c>
      <c r="S23" s="7" t="e">
        <f>#REF!</f>
        <v>#REF!</v>
      </c>
      <c r="T23" s="7" t="e">
        <f>#REF!</f>
        <v>#REF!</v>
      </c>
      <c r="U23" s="7" t="e">
        <f>#REF!</f>
        <v>#REF!</v>
      </c>
      <c r="V23" s="7" t="e">
        <f>#REF!</f>
        <v>#REF!</v>
      </c>
    </row>
    <row r="24" spans="1:22" s="21" customFormat="1" ht="31.5" outlineLevel="4" x14ac:dyDescent="0.25">
      <c r="A24" s="40" t="s">
        <v>111</v>
      </c>
      <c r="B24" s="38" t="s">
        <v>8</v>
      </c>
      <c r="C24" s="38" t="s">
        <v>114</v>
      </c>
      <c r="D24" s="38" t="s">
        <v>5</v>
      </c>
      <c r="E24" s="38"/>
      <c r="F24" s="39">
        <f>F25</f>
        <v>3800000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21" customFormat="1" ht="31.5" outlineLevel="4" x14ac:dyDescent="0.2">
      <c r="A25" s="41" t="s">
        <v>199</v>
      </c>
      <c r="B25" s="38" t="s">
        <v>8</v>
      </c>
      <c r="C25" s="38" t="s">
        <v>120</v>
      </c>
      <c r="D25" s="38" t="s">
        <v>5</v>
      </c>
      <c r="E25" s="38"/>
      <c r="F25" s="39">
        <f>F26+F31+F34</f>
        <v>3800000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21" customFormat="1" ht="63" outlineLevel="4" x14ac:dyDescent="0.2">
      <c r="A26" s="42" t="s">
        <v>133</v>
      </c>
      <c r="B26" s="38" t="s">
        <v>8</v>
      </c>
      <c r="C26" s="38" t="s">
        <v>120</v>
      </c>
      <c r="D26" s="38" t="s">
        <v>132</v>
      </c>
      <c r="E26" s="38"/>
      <c r="F26" s="39">
        <f>F27</f>
        <v>3695000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21" customFormat="1" ht="31.5" outlineLevel="4" x14ac:dyDescent="0.2">
      <c r="A27" s="41" t="s">
        <v>116</v>
      </c>
      <c r="B27" s="38" t="s">
        <v>8</v>
      </c>
      <c r="C27" s="38" t="s">
        <v>120</v>
      </c>
      <c r="D27" s="38" t="s">
        <v>49</v>
      </c>
      <c r="E27" s="38"/>
      <c r="F27" s="39">
        <f>F28+F29+F30</f>
        <v>3695000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1" customFormat="1" ht="15.75" outlineLevel="4" x14ac:dyDescent="0.2">
      <c r="A28" s="44" t="s">
        <v>117</v>
      </c>
      <c r="B28" s="35" t="s">
        <v>8</v>
      </c>
      <c r="C28" s="35" t="s">
        <v>120</v>
      </c>
      <c r="D28" s="35" t="s">
        <v>48</v>
      </c>
      <c r="E28" s="35"/>
      <c r="F28" s="36">
        <v>2800000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1" customFormat="1" ht="31.5" outlineLevel="4" x14ac:dyDescent="0.2">
      <c r="A29" s="62" t="s">
        <v>179</v>
      </c>
      <c r="B29" s="35" t="s">
        <v>8</v>
      </c>
      <c r="C29" s="35" t="s">
        <v>120</v>
      </c>
      <c r="D29" s="35" t="s">
        <v>180</v>
      </c>
      <c r="E29" s="35"/>
      <c r="F29" s="36"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21" customFormat="1" ht="47.25" outlineLevel="4" x14ac:dyDescent="0.2">
      <c r="A30" s="44" t="s">
        <v>119</v>
      </c>
      <c r="B30" s="35" t="s">
        <v>8</v>
      </c>
      <c r="C30" s="35" t="s">
        <v>120</v>
      </c>
      <c r="D30" s="35" t="s">
        <v>118</v>
      </c>
      <c r="E30" s="35"/>
      <c r="F30" s="36">
        <v>895000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1" customFormat="1" ht="31.5" outlineLevel="4" x14ac:dyDescent="0.2">
      <c r="A31" s="42" t="s">
        <v>135</v>
      </c>
      <c r="B31" s="38" t="s">
        <v>8</v>
      </c>
      <c r="C31" s="38" t="s">
        <v>120</v>
      </c>
      <c r="D31" s="38" t="s">
        <v>134</v>
      </c>
      <c r="E31" s="38"/>
      <c r="F31" s="39">
        <f>F32</f>
        <v>100000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1" customFormat="1" ht="31.5" outlineLevel="4" x14ac:dyDescent="0.2">
      <c r="A32" s="42" t="s">
        <v>121</v>
      </c>
      <c r="B32" s="38" t="s">
        <v>8</v>
      </c>
      <c r="C32" s="38" t="s">
        <v>120</v>
      </c>
      <c r="D32" s="38" t="s">
        <v>51</v>
      </c>
      <c r="E32" s="38"/>
      <c r="F32" s="39">
        <f>F33</f>
        <v>100000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1" customFormat="1" ht="31.5" customHeight="1" outlineLevel="4" x14ac:dyDescent="0.2">
      <c r="A33" s="45" t="s">
        <v>122</v>
      </c>
      <c r="B33" s="35" t="s">
        <v>8</v>
      </c>
      <c r="C33" s="35" t="s">
        <v>120</v>
      </c>
      <c r="D33" s="35" t="s">
        <v>53</v>
      </c>
      <c r="E33" s="35"/>
      <c r="F33" s="36">
        <v>100000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1" customFormat="1" ht="18" customHeight="1" outlineLevel="4" x14ac:dyDescent="0.2">
      <c r="A34" s="42" t="s">
        <v>137</v>
      </c>
      <c r="B34" s="38" t="s">
        <v>8</v>
      </c>
      <c r="C34" s="38" t="s">
        <v>120</v>
      </c>
      <c r="D34" s="38" t="s">
        <v>136</v>
      </c>
      <c r="E34" s="38"/>
      <c r="F34" s="39">
        <f>F35</f>
        <v>5000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1" customFormat="1" ht="15.75" outlineLevel="5" x14ac:dyDescent="0.2">
      <c r="A35" s="41" t="s">
        <v>54</v>
      </c>
      <c r="B35" s="38" t="s">
        <v>8</v>
      </c>
      <c r="C35" s="38" t="s">
        <v>120</v>
      </c>
      <c r="D35" s="38" t="s">
        <v>55</v>
      </c>
      <c r="E35" s="38"/>
      <c r="F35" s="39">
        <f>F37+F38</f>
        <v>5000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1" customFormat="1" ht="18" hidden="1" customHeight="1" outlineLevel="5" x14ac:dyDescent="0.2">
      <c r="A36" s="31" t="s">
        <v>56</v>
      </c>
      <c r="B36" s="32" t="s">
        <v>8</v>
      </c>
      <c r="C36" s="32" t="s">
        <v>74</v>
      </c>
      <c r="D36" s="32" t="s">
        <v>57</v>
      </c>
      <c r="E36" s="32"/>
      <c r="F36" s="33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1" customFormat="1" ht="15.75" outlineLevel="5" x14ac:dyDescent="0.2">
      <c r="A37" s="44" t="s">
        <v>123</v>
      </c>
      <c r="B37" s="35" t="s">
        <v>8</v>
      </c>
      <c r="C37" s="35" t="s">
        <v>120</v>
      </c>
      <c r="D37" s="35" t="s">
        <v>58</v>
      </c>
      <c r="E37" s="35"/>
      <c r="F37" s="36">
        <v>1000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1" customFormat="1" ht="15.75" outlineLevel="5" x14ac:dyDescent="0.2">
      <c r="A38" s="44" t="s">
        <v>144</v>
      </c>
      <c r="B38" s="35" t="s">
        <v>8</v>
      </c>
      <c r="C38" s="35" t="s">
        <v>120</v>
      </c>
      <c r="D38" s="35" t="s">
        <v>143</v>
      </c>
      <c r="E38" s="35"/>
      <c r="F38" s="36">
        <v>4000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1" customFormat="1" ht="15.75" outlineLevel="3" x14ac:dyDescent="0.2">
      <c r="A39" s="52" t="s">
        <v>17</v>
      </c>
      <c r="B39" s="53" t="s">
        <v>9</v>
      </c>
      <c r="C39" s="53" t="s">
        <v>108</v>
      </c>
      <c r="D39" s="53" t="s">
        <v>5</v>
      </c>
      <c r="E39" s="53"/>
      <c r="F39" s="54">
        <f t="shared" ref="F39:F45" si="6">F40</f>
        <v>100000</v>
      </c>
      <c r="G39" s="9" t="e">
        <f>#REF!</f>
        <v>#REF!</v>
      </c>
      <c r="H39" s="9" t="e">
        <f>#REF!</f>
        <v>#REF!</v>
      </c>
      <c r="I39" s="9" t="e">
        <f>#REF!</f>
        <v>#REF!</v>
      </c>
      <c r="J39" s="9" t="e">
        <f>#REF!</f>
        <v>#REF!</v>
      </c>
      <c r="K39" s="9" t="e">
        <f>#REF!</f>
        <v>#REF!</v>
      </c>
      <c r="L39" s="9" t="e">
        <f>#REF!</f>
        <v>#REF!</v>
      </c>
      <c r="M39" s="9" t="e">
        <f>#REF!</f>
        <v>#REF!</v>
      </c>
      <c r="N39" s="9" t="e">
        <f>#REF!</f>
        <v>#REF!</v>
      </c>
      <c r="O39" s="9" t="e">
        <f>#REF!</f>
        <v>#REF!</v>
      </c>
      <c r="P39" s="9" t="e">
        <f>#REF!</f>
        <v>#REF!</v>
      </c>
      <c r="Q39" s="9" t="e">
        <f>#REF!</f>
        <v>#REF!</v>
      </c>
      <c r="R39" s="9" t="e">
        <f>#REF!</f>
        <v>#REF!</v>
      </c>
      <c r="S39" s="9" t="e">
        <f>#REF!</f>
        <v>#REF!</v>
      </c>
      <c r="T39" s="9" t="e">
        <f>#REF!</f>
        <v>#REF!</v>
      </c>
      <c r="U39" s="9" t="e">
        <f>#REF!</f>
        <v>#REF!</v>
      </c>
      <c r="V39" s="9" t="e">
        <f>#REF!</f>
        <v>#REF!</v>
      </c>
    </row>
    <row r="40" spans="1:22" s="21" customFormat="1" ht="31.5" outlineLevel="3" x14ac:dyDescent="0.2">
      <c r="A40" s="37" t="s">
        <v>70</v>
      </c>
      <c r="B40" s="38" t="s">
        <v>9</v>
      </c>
      <c r="C40" s="38" t="s">
        <v>109</v>
      </c>
      <c r="D40" s="38" t="s">
        <v>5</v>
      </c>
      <c r="E40" s="38"/>
      <c r="F40" s="39">
        <f t="shared" si="6"/>
        <v>100000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21" customFormat="1" ht="32.25" customHeight="1" outlineLevel="3" x14ac:dyDescent="0.2">
      <c r="A41" s="37" t="s">
        <v>81</v>
      </c>
      <c r="B41" s="38" t="s">
        <v>9</v>
      </c>
      <c r="C41" s="38" t="s">
        <v>110</v>
      </c>
      <c r="D41" s="38" t="s">
        <v>5</v>
      </c>
      <c r="E41" s="38"/>
      <c r="F41" s="39">
        <f t="shared" si="6"/>
        <v>100000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21" customFormat="1" ht="15.75" outlineLevel="4" x14ac:dyDescent="0.2">
      <c r="A42" s="37" t="s">
        <v>112</v>
      </c>
      <c r="B42" s="38" t="s">
        <v>9</v>
      </c>
      <c r="C42" s="38" t="s">
        <v>113</v>
      </c>
      <c r="D42" s="38" t="s">
        <v>5</v>
      </c>
      <c r="E42" s="38"/>
      <c r="F42" s="39">
        <f t="shared" si="6"/>
        <v>100000</v>
      </c>
      <c r="G42" s="7">
        <f t="shared" ref="G42:V42" si="7">G60</f>
        <v>0</v>
      </c>
      <c r="H42" s="7">
        <f t="shared" si="7"/>
        <v>0</v>
      </c>
      <c r="I42" s="7">
        <f t="shared" si="7"/>
        <v>0</v>
      </c>
      <c r="J42" s="7">
        <f t="shared" si="7"/>
        <v>0</v>
      </c>
      <c r="K42" s="7">
        <f t="shared" si="7"/>
        <v>0</v>
      </c>
      <c r="L42" s="7">
        <f t="shared" si="7"/>
        <v>0</v>
      </c>
      <c r="M42" s="7">
        <f t="shared" si="7"/>
        <v>0</v>
      </c>
      <c r="N42" s="7">
        <f t="shared" si="7"/>
        <v>0</v>
      </c>
      <c r="O42" s="7">
        <f t="shared" si="7"/>
        <v>0</v>
      </c>
      <c r="P42" s="7">
        <f t="shared" si="7"/>
        <v>0</v>
      </c>
      <c r="Q42" s="7">
        <f t="shared" si="7"/>
        <v>0</v>
      </c>
      <c r="R42" s="7">
        <f t="shared" si="7"/>
        <v>0</v>
      </c>
      <c r="S42" s="7">
        <f t="shared" si="7"/>
        <v>0</v>
      </c>
      <c r="T42" s="7">
        <f t="shared" si="7"/>
        <v>0</v>
      </c>
      <c r="U42" s="7">
        <f t="shared" si="7"/>
        <v>0</v>
      </c>
      <c r="V42" s="7">
        <f t="shared" si="7"/>
        <v>0</v>
      </c>
    </row>
    <row r="43" spans="1:22" s="21" customFormat="1" ht="31.5" outlineLevel="4" x14ac:dyDescent="0.2">
      <c r="A43" s="41" t="s">
        <v>125</v>
      </c>
      <c r="B43" s="38" t="s">
        <v>9</v>
      </c>
      <c r="C43" s="38" t="s">
        <v>124</v>
      </c>
      <c r="D43" s="38" t="s">
        <v>5</v>
      </c>
      <c r="E43" s="38"/>
      <c r="F43" s="39">
        <f t="shared" si="6"/>
        <v>100000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1" customFormat="1" ht="31.5" outlineLevel="4" x14ac:dyDescent="0.2">
      <c r="A44" s="41" t="s">
        <v>127</v>
      </c>
      <c r="B44" s="38" t="s">
        <v>9</v>
      </c>
      <c r="C44" s="38" t="s">
        <v>126</v>
      </c>
      <c r="D44" s="38" t="s">
        <v>5</v>
      </c>
      <c r="E44" s="38"/>
      <c r="F44" s="39">
        <f t="shared" si="6"/>
        <v>100000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1" customFormat="1" ht="15.75" outlineLevel="4" x14ac:dyDescent="0.2">
      <c r="A45" s="42" t="s">
        <v>137</v>
      </c>
      <c r="B45" s="38" t="s">
        <v>9</v>
      </c>
      <c r="C45" s="38" t="s">
        <v>126</v>
      </c>
      <c r="D45" s="38" t="s">
        <v>136</v>
      </c>
      <c r="E45" s="38"/>
      <c r="F45" s="39">
        <f t="shared" si="6"/>
        <v>100000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1" customFormat="1" ht="15.75" outlineLevel="4" x14ac:dyDescent="0.2">
      <c r="A46" s="44" t="s">
        <v>60</v>
      </c>
      <c r="B46" s="35" t="s">
        <v>9</v>
      </c>
      <c r="C46" s="35" t="s">
        <v>126</v>
      </c>
      <c r="D46" s="35" t="s">
        <v>59</v>
      </c>
      <c r="E46" s="35"/>
      <c r="F46" s="36">
        <v>100000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1" customFormat="1" ht="15.75" outlineLevel="4" x14ac:dyDescent="0.2">
      <c r="A47" s="52" t="s">
        <v>18</v>
      </c>
      <c r="B47" s="53" t="s">
        <v>37</v>
      </c>
      <c r="C47" s="53" t="s">
        <v>108</v>
      </c>
      <c r="D47" s="53" t="s">
        <v>5</v>
      </c>
      <c r="E47" s="53"/>
      <c r="F47" s="54">
        <f>F48</f>
        <v>6950000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1" customFormat="1" ht="31.5" outlineLevel="4" x14ac:dyDescent="0.2">
      <c r="A48" s="37" t="s">
        <v>70</v>
      </c>
      <c r="B48" s="38" t="s">
        <v>37</v>
      </c>
      <c r="C48" s="38" t="s">
        <v>109</v>
      </c>
      <c r="D48" s="38" t="s">
        <v>5</v>
      </c>
      <c r="E48" s="38"/>
      <c r="F48" s="39">
        <f>F49</f>
        <v>6950000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21" customFormat="1" ht="33" customHeight="1" outlineLevel="4" x14ac:dyDescent="0.2">
      <c r="A49" s="37" t="s">
        <v>81</v>
      </c>
      <c r="B49" s="38" t="s">
        <v>37</v>
      </c>
      <c r="C49" s="38" t="s">
        <v>110</v>
      </c>
      <c r="D49" s="38" t="s">
        <v>5</v>
      </c>
      <c r="E49" s="38"/>
      <c r="F49" s="39">
        <f>F50</f>
        <v>6950000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21" customFormat="1" ht="15.75" outlineLevel="4" x14ac:dyDescent="0.2">
      <c r="A50" s="37" t="s">
        <v>112</v>
      </c>
      <c r="B50" s="38" t="s">
        <v>37</v>
      </c>
      <c r="C50" s="38" t="s">
        <v>113</v>
      </c>
      <c r="D50" s="38" t="s">
        <v>5</v>
      </c>
      <c r="E50" s="38"/>
      <c r="F50" s="39">
        <f>F51+F60</f>
        <v>6950000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1" customFormat="1" ht="31.5" outlineLevel="4" x14ac:dyDescent="0.2">
      <c r="A51" s="41" t="s">
        <v>125</v>
      </c>
      <c r="B51" s="38" t="s">
        <v>37</v>
      </c>
      <c r="C51" s="38" t="s">
        <v>124</v>
      </c>
      <c r="D51" s="38" t="s">
        <v>5</v>
      </c>
      <c r="E51" s="38"/>
      <c r="F51" s="39">
        <f>F52</f>
        <v>220000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1" customFormat="1" ht="31.5" outlineLevel="4" x14ac:dyDescent="0.25">
      <c r="A52" s="43" t="s">
        <v>129</v>
      </c>
      <c r="B52" s="38" t="s">
        <v>37</v>
      </c>
      <c r="C52" s="38" t="s">
        <v>128</v>
      </c>
      <c r="D52" s="38" t="s">
        <v>5</v>
      </c>
      <c r="E52" s="38"/>
      <c r="F52" s="39">
        <f>F53+F56</f>
        <v>220000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1" customFormat="1" ht="31.5" outlineLevel="4" x14ac:dyDescent="0.2">
      <c r="A53" s="42" t="s">
        <v>135</v>
      </c>
      <c r="B53" s="38" t="s">
        <v>37</v>
      </c>
      <c r="C53" s="38" t="s">
        <v>128</v>
      </c>
      <c r="D53" s="38" t="s">
        <v>134</v>
      </c>
      <c r="E53" s="38"/>
      <c r="F53" s="39">
        <f>F54</f>
        <v>200000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1" customFormat="1" ht="31.5" outlineLevel="4" x14ac:dyDescent="0.2">
      <c r="A54" s="42" t="s">
        <v>121</v>
      </c>
      <c r="B54" s="38" t="s">
        <v>37</v>
      </c>
      <c r="C54" s="38" t="s">
        <v>128</v>
      </c>
      <c r="D54" s="38" t="s">
        <v>51</v>
      </c>
      <c r="E54" s="38"/>
      <c r="F54" s="39">
        <f>F55</f>
        <v>200000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1" customFormat="1" ht="31.5" outlineLevel="4" x14ac:dyDescent="0.2">
      <c r="A55" s="45" t="s">
        <v>122</v>
      </c>
      <c r="B55" s="35" t="s">
        <v>37</v>
      </c>
      <c r="C55" s="35" t="s">
        <v>128</v>
      </c>
      <c r="D55" s="35" t="s">
        <v>53</v>
      </c>
      <c r="E55" s="35"/>
      <c r="F55" s="36">
        <v>200000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1" customFormat="1" ht="15.75" outlineLevel="4" x14ac:dyDescent="0.2">
      <c r="A56" s="42" t="s">
        <v>137</v>
      </c>
      <c r="B56" s="38" t="s">
        <v>37</v>
      </c>
      <c r="C56" s="38" t="s">
        <v>128</v>
      </c>
      <c r="D56" s="38" t="s">
        <v>136</v>
      </c>
      <c r="E56" s="38"/>
      <c r="F56" s="39">
        <f>F57</f>
        <v>20000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1" customFormat="1" ht="15.75" outlineLevel="4" x14ac:dyDescent="0.2">
      <c r="A57" s="41" t="s">
        <v>54</v>
      </c>
      <c r="B57" s="38" t="s">
        <v>37</v>
      </c>
      <c r="C57" s="38" t="s">
        <v>128</v>
      </c>
      <c r="D57" s="38" t="s">
        <v>55</v>
      </c>
      <c r="E57" s="38"/>
      <c r="F57" s="39">
        <f>F58+F59</f>
        <v>20000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1" customFormat="1" ht="15.75" outlineLevel="4" x14ac:dyDescent="0.2">
      <c r="A58" s="46" t="s">
        <v>56</v>
      </c>
      <c r="B58" s="35" t="s">
        <v>37</v>
      </c>
      <c r="C58" s="35" t="s">
        <v>128</v>
      </c>
      <c r="D58" s="35" t="s">
        <v>57</v>
      </c>
      <c r="E58" s="35"/>
      <c r="F58" s="36">
        <v>20000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1" customFormat="1" ht="15.75" outlineLevel="4" x14ac:dyDescent="0.2">
      <c r="A59" s="44" t="s">
        <v>123</v>
      </c>
      <c r="B59" s="35" t="s">
        <v>37</v>
      </c>
      <c r="C59" s="35" t="s">
        <v>128</v>
      </c>
      <c r="D59" s="35" t="s">
        <v>58</v>
      </c>
      <c r="E59" s="35"/>
      <c r="F59" s="36"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1" customFormat="1" ht="31.5" outlineLevel="5" x14ac:dyDescent="0.2">
      <c r="A60" s="41" t="s">
        <v>138</v>
      </c>
      <c r="B60" s="38" t="s">
        <v>37</v>
      </c>
      <c r="C60" s="38" t="s">
        <v>130</v>
      </c>
      <c r="D60" s="38" t="s">
        <v>5</v>
      </c>
      <c r="E60" s="38"/>
      <c r="F60" s="39">
        <f>F61</f>
        <v>6730000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1" customFormat="1" ht="31.5" outlineLevel="5" x14ac:dyDescent="0.2">
      <c r="A61" s="41" t="s">
        <v>139</v>
      </c>
      <c r="B61" s="38" t="s">
        <v>37</v>
      </c>
      <c r="C61" s="38" t="s">
        <v>131</v>
      </c>
      <c r="D61" s="38" t="s">
        <v>5</v>
      </c>
      <c r="E61" s="38"/>
      <c r="F61" s="39">
        <f>F62+F77+F80</f>
        <v>6730000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1" customFormat="1" ht="64.5" customHeight="1" outlineLevel="3" x14ac:dyDescent="0.2">
      <c r="A62" s="42" t="s">
        <v>133</v>
      </c>
      <c r="B62" s="38" t="s">
        <v>37</v>
      </c>
      <c r="C62" s="38" t="s">
        <v>131</v>
      </c>
      <c r="D62" s="38" t="s">
        <v>132</v>
      </c>
      <c r="E62" s="38"/>
      <c r="F62" s="39">
        <f>F63</f>
        <v>4300000</v>
      </c>
      <c r="G62" s="9" t="e">
        <f>G63+#REF!+#REF!+#REF!+#REF!+#REF!+#REF!+#REF!+#REF!</f>
        <v>#REF!</v>
      </c>
      <c r="H62" s="9" t="e">
        <f>H63+#REF!+#REF!+#REF!+#REF!+#REF!+#REF!+#REF!+#REF!</f>
        <v>#REF!</v>
      </c>
      <c r="I62" s="9" t="e">
        <f>I63+#REF!+#REF!+#REF!+#REF!+#REF!+#REF!+#REF!+#REF!</f>
        <v>#REF!</v>
      </c>
      <c r="J62" s="9" t="e">
        <f>J63+#REF!+#REF!+#REF!+#REF!+#REF!+#REF!+#REF!+#REF!</f>
        <v>#REF!</v>
      </c>
      <c r="K62" s="9" t="e">
        <f>K63+#REF!+#REF!+#REF!+#REF!+#REF!+#REF!+#REF!+#REF!</f>
        <v>#REF!</v>
      </c>
      <c r="L62" s="9" t="e">
        <f>L63+#REF!+#REF!+#REF!+#REF!+#REF!+#REF!+#REF!+#REF!</f>
        <v>#REF!</v>
      </c>
      <c r="M62" s="9" t="e">
        <f>M63+#REF!+#REF!+#REF!+#REF!+#REF!+#REF!+#REF!+#REF!</f>
        <v>#REF!</v>
      </c>
      <c r="N62" s="9" t="e">
        <f>N63+#REF!+#REF!+#REF!+#REF!+#REF!+#REF!+#REF!+#REF!</f>
        <v>#REF!</v>
      </c>
      <c r="O62" s="9" t="e">
        <f>O63+#REF!+#REF!+#REF!+#REF!+#REF!+#REF!+#REF!+#REF!</f>
        <v>#REF!</v>
      </c>
      <c r="P62" s="9" t="e">
        <f>P63+#REF!+#REF!+#REF!+#REF!+#REF!+#REF!+#REF!+#REF!</f>
        <v>#REF!</v>
      </c>
      <c r="Q62" s="9" t="e">
        <f>Q63+#REF!+#REF!+#REF!+#REF!+#REF!+#REF!+#REF!+#REF!</f>
        <v>#REF!</v>
      </c>
      <c r="R62" s="9" t="e">
        <f>R63+#REF!+#REF!+#REF!+#REF!+#REF!+#REF!+#REF!+#REF!</f>
        <v>#REF!</v>
      </c>
      <c r="S62" s="9" t="e">
        <f>S63+#REF!+#REF!+#REF!+#REF!+#REF!+#REF!+#REF!+#REF!</f>
        <v>#REF!</v>
      </c>
      <c r="T62" s="9" t="e">
        <f>T63+#REF!+#REF!+#REF!+#REF!+#REF!+#REF!+#REF!+#REF!</f>
        <v>#REF!</v>
      </c>
      <c r="U62" s="9" t="e">
        <f>U63+#REF!+#REF!+#REF!+#REF!+#REF!+#REF!+#REF!+#REF!</f>
        <v>#REF!</v>
      </c>
      <c r="V62" s="9" t="e">
        <f>V63+#REF!+#REF!+#REF!+#REF!+#REF!+#REF!+#REF!+#REF!</f>
        <v>#REF!</v>
      </c>
    </row>
    <row r="63" spans="1:22" s="21" customFormat="1" ht="15.75" outlineLevel="3" x14ac:dyDescent="0.2">
      <c r="A63" s="42" t="s">
        <v>61</v>
      </c>
      <c r="B63" s="38" t="s">
        <v>37</v>
      </c>
      <c r="C63" s="38" t="s">
        <v>131</v>
      </c>
      <c r="D63" s="38" t="s">
        <v>62</v>
      </c>
      <c r="E63" s="38"/>
      <c r="F63" s="39">
        <f>F64+F75+F76</f>
        <v>4300000</v>
      </c>
      <c r="G63" s="12" t="e">
        <f>#REF!</f>
        <v>#REF!</v>
      </c>
      <c r="H63" s="12" t="e">
        <f>#REF!</f>
        <v>#REF!</v>
      </c>
      <c r="I63" s="12" t="e">
        <f>#REF!</f>
        <v>#REF!</v>
      </c>
      <c r="J63" s="12" t="e">
        <f>#REF!</f>
        <v>#REF!</v>
      </c>
      <c r="K63" s="12" t="e">
        <f>#REF!</f>
        <v>#REF!</v>
      </c>
      <c r="L63" s="12" t="e">
        <f>#REF!</f>
        <v>#REF!</v>
      </c>
      <c r="M63" s="12" t="e">
        <f>#REF!</f>
        <v>#REF!</v>
      </c>
      <c r="N63" s="12" t="e">
        <f>#REF!</f>
        <v>#REF!</v>
      </c>
      <c r="O63" s="12" t="e">
        <f>#REF!</f>
        <v>#REF!</v>
      </c>
      <c r="P63" s="12" t="e">
        <f>#REF!</f>
        <v>#REF!</v>
      </c>
      <c r="Q63" s="12" t="e">
        <f>#REF!</f>
        <v>#REF!</v>
      </c>
      <c r="R63" s="12" t="e">
        <f>#REF!</f>
        <v>#REF!</v>
      </c>
      <c r="S63" s="12" t="e">
        <f>#REF!</f>
        <v>#REF!</v>
      </c>
      <c r="T63" s="12" t="e">
        <f>#REF!</f>
        <v>#REF!</v>
      </c>
      <c r="U63" s="12" t="e">
        <f>#REF!</f>
        <v>#REF!</v>
      </c>
      <c r="V63" s="12" t="e">
        <f>#REF!</f>
        <v>#REF!</v>
      </c>
    </row>
    <row r="64" spans="1:22" s="21" customFormat="1" ht="17.25" customHeight="1" outlineLevel="3" x14ac:dyDescent="0.2">
      <c r="A64" s="46" t="s">
        <v>140</v>
      </c>
      <c r="B64" s="35" t="s">
        <v>37</v>
      </c>
      <c r="C64" s="35" t="s">
        <v>131</v>
      </c>
      <c r="D64" s="35" t="s">
        <v>63</v>
      </c>
      <c r="E64" s="35"/>
      <c r="F64" s="36">
        <v>3300000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48.75" hidden="1" customHeight="1" outlineLevel="4" x14ac:dyDescent="0.2">
      <c r="A65" s="44"/>
      <c r="B65" s="35"/>
      <c r="C65" s="35"/>
      <c r="D65" s="35"/>
      <c r="E65" s="35"/>
      <c r="F65" s="36"/>
      <c r="G65" s="7">
        <f t="shared" ref="G65:V65" si="8">G66</f>
        <v>0</v>
      </c>
      <c r="H65" s="7">
        <f t="shared" si="8"/>
        <v>0</v>
      </c>
      <c r="I65" s="7">
        <f t="shared" si="8"/>
        <v>0</v>
      </c>
      <c r="J65" s="7">
        <f t="shared" si="8"/>
        <v>0</v>
      </c>
      <c r="K65" s="7">
        <f t="shared" si="8"/>
        <v>0</v>
      </c>
      <c r="L65" s="7">
        <f t="shared" si="8"/>
        <v>0</v>
      </c>
      <c r="M65" s="7">
        <f t="shared" si="8"/>
        <v>0</v>
      </c>
      <c r="N65" s="7">
        <f t="shared" si="8"/>
        <v>0</v>
      </c>
      <c r="O65" s="7">
        <f t="shared" si="8"/>
        <v>0</v>
      </c>
      <c r="P65" s="7">
        <f t="shared" si="8"/>
        <v>0</v>
      </c>
      <c r="Q65" s="7">
        <f t="shared" si="8"/>
        <v>0</v>
      </c>
      <c r="R65" s="7">
        <f t="shared" si="8"/>
        <v>0</v>
      </c>
      <c r="S65" s="7">
        <f t="shared" si="8"/>
        <v>0</v>
      </c>
      <c r="T65" s="7">
        <f t="shared" si="8"/>
        <v>0</v>
      </c>
      <c r="U65" s="7">
        <f t="shared" si="8"/>
        <v>0</v>
      </c>
      <c r="V65" s="7">
        <f t="shared" si="8"/>
        <v>0</v>
      </c>
    </row>
    <row r="66" spans="1:22" s="21" customFormat="1" ht="19.5" hidden="1" customHeight="1" outlineLevel="5" x14ac:dyDescent="0.2">
      <c r="A66" s="44"/>
      <c r="B66" s="35"/>
      <c r="C66" s="35"/>
      <c r="D66" s="35"/>
      <c r="E66" s="35"/>
      <c r="F66" s="36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1" customFormat="1" ht="15.75" hidden="1" outlineLevel="5" x14ac:dyDescent="0.2">
      <c r="A67" s="44"/>
      <c r="B67" s="35"/>
      <c r="C67" s="35"/>
      <c r="D67" s="35"/>
      <c r="E67" s="35"/>
      <c r="F67" s="36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1" customFormat="1" ht="15.75" hidden="1" outlineLevel="5" x14ac:dyDescent="0.2">
      <c r="A68" s="44"/>
      <c r="B68" s="35"/>
      <c r="C68" s="35"/>
      <c r="D68" s="35"/>
      <c r="E68" s="35"/>
      <c r="F68" s="36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1" customFormat="1" ht="15.75" hidden="1" outlineLevel="5" x14ac:dyDescent="0.2">
      <c r="A69" s="44"/>
      <c r="B69" s="35"/>
      <c r="C69" s="35"/>
      <c r="D69" s="35"/>
      <c r="E69" s="35"/>
      <c r="F69" s="3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1" customFormat="1" ht="15.75" hidden="1" customHeight="1" outlineLevel="4" x14ac:dyDescent="0.2">
      <c r="A70" s="44"/>
      <c r="B70" s="35"/>
      <c r="C70" s="35"/>
      <c r="D70" s="35"/>
      <c r="E70" s="35"/>
      <c r="F70" s="36"/>
      <c r="G70" s="7">
        <f t="shared" ref="G70:V70" si="9">G71</f>
        <v>0</v>
      </c>
      <c r="H70" s="7">
        <f t="shared" si="9"/>
        <v>0</v>
      </c>
      <c r="I70" s="7">
        <f t="shared" si="9"/>
        <v>0</v>
      </c>
      <c r="J70" s="7">
        <f t="shared" si="9"/>
        <v>0</v>
      </c>
      <c r="K70" s="7">
        <f t="shared" si="9"/>
        <v>0</v>
      </c>
      <c r="L70" s="7">
        <f t="shared" si="9"/>
        <v>0</v>
      </c>
      <c r="M70" s="7">
        <f t="shared" si="9"/>
        <v>0</v>
      </c>
      <c r="N70" s="7">
        <f t="shared" si="9"/>
        <v>0</v>
      </c>
      <c r="O70" s="7">
        <f t="shared" si="9"/>
        <v>0</v>
      </c>
      <c r="P70" s="7">
        <f t="shared" si="9"/>
        <v>0</v>
      </c>
      <c r="Q70" s="7">
        <f t="shared" si="9"/>
        <v>0</v>
      </c>
      <c r="R70" s="7">
        <f t="shared" si="9"/>
        <v>0</v>
      </c>
      <c r="S70" s="7">
        <f t="shared" si="9"/>
        <v>0</v>
      </c>
      <c r="T70" s="7">
        <f t="shared" si="9"/>
        <v>0</v>
      </c>
      <c r="U70" s="7">
        <f t="shared" si="9"/>
        <v>0</v>
      </c>
      <c r="V70" s="7">
        <f t="shared" si="9"/>
        <v>0</v>
      </c>
    </row>
    <row r="71" spans="1:22" s="21" customFormat="1" ht="15.75" hidden="1" outlineLevel="5" x14ac:dyDescent="0.2">
      <c r="A71" s="44"/>
      <c r="B71" s="35"/>
      <c r="C71" s="35"/>
      <c r="D71" s="35"/>
      <c r="E71" s="35"/>
      <c r="F71" s="3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1" customFormat="1" ht="15.75" hidden="1" outlineLevel="5" x14ac:dyDescent="0.2">
      <c r="A72" s="44"/>
      <c r="B72" s="35"/>
      <c r="C72" s="35"/>
      <c r="D72" s="35"/>
      <c r="E72" s="35"/>
      <c r="F72" s="3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1" customFormat="1" ht="15.75" hidden="1" outlineLevel="5" x14ac:dyDescent="0.2">
      <c r="A73" s="44"/>
      <c r="B73" s="35"/>
      <c r="C73" s="35"/>
      <c r="D73" s="35"/>
      <c r="E73" s="35"/>
      <c r="F73" s="36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1" customFormat="1" ht="15.75" hidden="1" outlineLevel="5" x14ac:dyDescent="0.2">
      <c r="A74" s="44"/>
      <c r="B74" s="35"/>
      <c r="C74" s="35"/>
      <c r="D74" s="35"/>
      <c r="E74" s="35"/>
      <c r="F74" s="36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1" customFormat="1" ht="31.5" customHeight="1" outlineLevel="5" x14ac:dyDescent="0.2">
      <c r="A75" s="63" t="s">
        <v>182</v>
      </c>
      <c r="B75" s="35" t="s">
        <v>37</v>
      </c>
      <c r="C75" s="35" t="s">
        <v>131</v>
      </c>
      <c r="D75" s="35" t="s">
        <v>181</v>
      </c>
      <c r="E75" s="35"/>
      <c r="F75" s="36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1" customFormat="1" ht="47.25" outlineLevel="6" x14ac:dyDescent="0.2">
      <c r="A76" s="47" t="s">
        <v>141</v>
      </c>
      <c r="B76" s="35" t="s">
        <v>37</v>
      </c>
      <c r="C76" s="35" t="s">
        <v>131</v>
      </c>
      <c r="D76" s="35" t="s">
        <v>142</v>
      </c>
      <c r="E76" s="35"/>
      <c r="F76" s="36">
        <v>1000000</v>
      </c>
      <c r="G76" s="16">
        <f t="shared" ref="G76:V76" si="10">G114</f>
        <v>0</v>
      </c>
      <c r="H76" s="16">
        <f t="shared" si="10"/>
        <v>0</v>
      </c>
      <c r="I76" s="16">
        <f t="shared" si="10"/>
        <v>0</v>
      </c>
      <c r="J76" s="16">
        <f t="shared" si="10"/>
        <v>0</v>
      </c>
      <c r="K76" s="16">
        <f t="shared" si="10"/>
        <v>0</v>
      </c>
      <c r="L76" s="16">
        <f t="shared" si="10"/>
        <v>0</v>
      </c>
      <c r="M76" s="16">
        <f t="shared" si="10"/>
        <v>0</v>
      </c>
      <c r="N76" s="16">
        <f t="shared" si="10"/>
        <v>0</v>
      </c>
      <c r="O76" s="16">
        <f t="shared" si="10"/>
        <v>0</v>
      </c>
      <c r="P76" s="16">
        <f t="shared" si="10"/>
        <v>0</v>
      </c>
      <c r="Q76" s="16">
        <f t="shared" si="10"/>
        <v>0</v>
      </c>
      <c r="R76" s="16">
        <f t="shared" si="10"/>
        <v>0</v>
      </c>
      <c r="S76" s="16">
        <f t="shared" si="10"/>
        <v>0</v>
      </c>
      <c r="T76" s="16">
        <f t="shared" si="10"/>
        <v>0</v>
      </c>
      <c r="U76" s="16">
        <f t="shared" si="10"/>
        <v>0</v>
      </c>
      <c r="V76" s="16">
        <f t="shared" si="10"/>
        <v>0</v>
      </c>
    </row>
    <row r="77" spans="1:22" s="21" customFormat="1" ht="31.5" outlineLevel="6" x14ac:dyDescent="0.2">
      <c r="A77" s="42" t="s">
        <v>135</v>
      </c>
      <c r="B77" s="38" t="s">
        <v>37</v>
      </c>
      <c r="C77" s="38" t="s">
        <v>131</v>
      </c>
      <c r="D77" s="38" t="s">
        <v>134</v>
      </c>
      <c r="E77" s="38"/>
      <c r="F77" s="39">
        <f>F78</f>
        <v>2385000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s="21" customFormat="1" ht="31.5" outlineLevel="6" x14ac:dyDescent="0.2">
      <c r="A78" s="42" t="s">
        <v>121</v>
      </c>
      <c r="B78" s="38" t="s">
        <v>37</v>
      </c>
      <c r="C78" s="38" t="s">
        <v>131</v>
      </c>
      <c r="D78" s="38" t="s">
        <v>51</v>
      </c>
      <c r="E78" s="38"/>
      <c r="F78" s="39">
        <f>F79</f>
        <v>2385000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21" customFormat="1" ht="31.5" outlineLevel="6" x14ac:dyDescent="0.2">
      <c r="A79" s="45" t="s">
        <v>122</v>
      </c>
      <c r="B79" s="35" t="s">
        <v>37</v>
      </c>
      <c r="C79" s="35" t="s">
        <v>131</v>
      </c>
      <c r="D79" s="35" t="s">
        <v>53</v>
      </c>
      <c r="E79" s="35"/>
      <c r="F79" s="36">
        <v>2385000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21" customFormat="1" ht="15.75" outlineLevel="6" x14ac:dyDescent="0.2">
      <c r="A80" s="42" t="s">
        <v>137</v>
      </c>
      <c r="B80" s="38" t="s">
        <v>37</v>
      </c>
      <c r="C80" s="38" t="s">
        <v>131</v>
      </c>
      <c r="D80" s="38" t="s">
        <v>136</v>
      </c>
      <c r="E80" s="38"/>
      <c r="F80" s="39">
        <f>F81</f>
        <v>45000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s="21" customFormat="1" ht="15.75" outlineLevel="6" x14ac:dyDescent="0.2">
      <c r="A81" s="41" t="s">
        <v>54</v>
      </c>
      <c r="B81" s="38" t="s">
        <v>37</v>
      </c>
      <c r="C81" s="38" t="s">
        <v>131</v>
      </c>
      <c r="D81" s="38" t="s">
        <v>55</v>
      </c>
      <c r="E81" s="38"/>
      <c r="F81" s="39">
        <f>F82+F83+F84</f>
        <v>45000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s="21" customFormat="1" ht="15.75" outlineLevel="6" x14ac:dyDescent="0.2">
      <c r="A82" s="46" t="s">
        <v>56</v>
      </c>
      <c r="B82" s="35" t="s">
        <v>37</v>
      </c>
      <c r="C82" s="35" t="s">
        <v>131</v>
      </c>
      <c r="D82" s="35" t="s">
        <v>57</v>
      </c>
      <c r="E82" s="35"/>
      <c r="F82" s="36">
        <v>7000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s="21" customFormat="1" ht="15.75" outlineLevel="6" x14ac:dyDescent="0.2">
      <c r="A83" s="44" t="s">
        <v>123</v>
      </c>
      <c r="B83" s="35" t="s">
        <v>37</v>
      </c>
      <c r="C83" s="35" t="s">
        <v>131</v>
      </c>
      <c r="D83" s="35" t="s">
        <v>58</v>
      </c>
      <c r="E83" s="35"/>
      <c r="F83" s="36">
        <v>2000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s="21" customFormat="1" ht="15.75" outlineLevel="6" x14ac:dyDescent="0.2">
      <c r="A84" s="49" t="s">
        <v>144</v>
      </c>
      <c r="B84" s="35" t="s">
        <v>37</v>
      </c>
      <c r="C84" s="35" t="s">
        <v>131</v>
      </c>
      <c r="D84" s="35" t="s">
        <v>143</v>
      </c>
      <c r="E84" s="35"/>
      <c r="F84" s="36">
        <v>36000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s="21" customFormat="1" ht="31.5" outlineLevel="6" x14ac:dyDescent="0.2">
      <c r="A85" s="55" t="s">
        <v>31</v>
      </c>
      <c r="B85" s="56" t="s">
        <v>30</v>
      </c>
      <c r="C85" s="56" t="s">
        <v>108</v>
      </c>
      <c r="D85" s="56" t="s">
        <v>5</v>
      </c>
      <c r="E85" s="56"/>
      <c r="F85" s="57">
        <f>F86+F95</f>
        <v>100000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s="21" customFormat="1" ht="15.75" outlineLevel="6" x14ac:dyDescent="0.2">
      <c r="A86" s="61" t="s">
        <v>186</v>
      </c>
      <c r="B86" s="53" t="s">
        <v>185</v>
      </c>
      <c r="C86" s="53" t="s">
        <v>108</v>
      </c>
      <c r="D86" s="53" t="s">
        <v>5</v>
      </c>
      <c r="E86" s="53"/>
      <c r="F86" s="54">
        <f t="shared" ref="F86:F102" si="11">F87</f>
        <v>50000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s="21" customFormat="1" ht="31.5" outlineLevel="6" x14ac:dyDescent="0.2">
      <c r="A87" s="37" t="s">
        <v>70</v>
      </c>
      <c r="B87" s="38" t="s">
        <v>185</v>
      </c>
      <c r="C87" s="38" t="s">
        <v>109</v>
      </c>
      <c r="D87" s="38" t="s">
        <v>5</v>
      </c>
      <c r="E87" s="38"/>
      <c r="F87" s="39">
        <f t="shared" si="11"/>
        <v>50000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1:22" s="21" customFormat="1" ht="34.5" customHeight="1" outlineLevel="6" x14ac:dyDescent="0.2">
      <c r="A88" s="37" t="s">
        <v>81</v>
      </c>
      <c r="B88" s="38" t="s">
        <v>185</v>
      </c>
      <c r="C88" s="38" t="s">
        <v>110</v>
      </c>
      <c r="D88" s="38" t="s">
        <v>5</v>
      </c>
      <c r="E88" s="38"/>
      <c r="F88" s="39">
        <f t="shared" si="11"/>
        <v>50000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</row>
    <row r="89" spans="1:22" s="21" customFormat="1" ht="15.75" outlineLevel="6" x14ac:dyDescent="0.2">
      <c r="A89" s="37" t="s">
        <v>112</v>
      </c>
      <c r="B89" s="38" t="s">
        <v>185</v>
      </c>
      <c r="C89" s="38" t="s">
        <v>113</v>
      </c>
      <c r="D89" s="38" t="s">
        <v>5</v>
      </c>
      <c r="E89" s="38"/>
      <c r="F89" s="39">
        <f t="shared" si="11"/>
        <v>50000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</row>
    <row r="90" spans="1:22" s="21" customFormat="1" ht="31.5" outlineLevel="6" x14ac:dyDescent="0.2">
      <c r="A90" s="41" t="s">
        <v>125</v>
      </c>
      <c r="B90" s="38" t="s">
        <v>185</v>
      </c>
      <c r="C90" s="38" t="s">
        <v>124</v>
      </c>
      <c r="D90" s="38" t="s">
        <v>5</v>
      </c>
      <c r="E90" s="38"/>
      <c r="F90" s="39">
        <f t="shared" si="11"/>
        <v>50000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</row>
    <row r="91" spans="1:22" s="21" customFormat="1" ht="31.5" outlineLevel="6" x14ac:dyDescent="0.2">
      <c r="A91" s="50" t="s">
        <v>187</v>
      </c>
      <c r="B91" s="38" t="s">
        <v>185</v>
      </c>
      <c r="C91" s="38" t="s">
        <v>188</v>
      </c>
      <c r="D91" s="38" t="s">
        <v>5</v>
      </c>
      <c r="E91" s="38"/>
      <c r="F91" s="39">
        <f t="shared" si="11"/>
        <v>50000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21" customFormat="1" ht="31.5" outlineLevel="6" x14ac:dyDescent="0.2">
      <c r="A92" s="42" t="s">
        <v>135</v>
      </c>
      <c r="B92" s="38" t="s">
        <v>185</v>
      </c>
      <c r="C92" s="38" t="s">
        <v>188</v>
      </c>
      <c r="D92" s="38" t="s">
        <v>134</v>
      </c>
      <c r="E92" s="38"/>
      <c r="F92" s="39">
        <f t="shared" si="11"/>
        <v>50000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</row>
    <row r="93" spans="1:22" s="21" customFormat="1" ht="31.5" outlineLevel="6" x14ac:dyDescent="0.2">
      <c r="A93" s="42" t="s">
        <v>121</v>
      </c>
      <c r="B93" s="38" t="s">
        <v>185</v>
      </c>
      <c r="C93" s="38" t="s">
        <v>188</v>
      </c>
      <c r="D93" s="38" t="s">
        <v>51</v>
      </c>
      <c r="E93" s="38"/>
      <c r="F93" s="39">
        <f t="shared" si="11"/>
        <v>50000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21" customFormat="1" ht="31.5" outlineLevel="6" x14ac:dyDescent="0.2">
      <c r="A94" s="45" t="s">
        <v>122</v>
      </c>
      <c r="B94" s="35" t="s">
        <v>185</v>
      </c>
      <c r="C94" s="35" t="s">
        <v>188</v>
      </c>
      <c r="D94" s="35" t="s">
        <v>53</v>
      </c>
      <c r="E94" s="35"/>
      <c r="F94" s="36">
        <v>50000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</row>
    <row r="95" spans="1:22" s="21" customFormat="1" ht="31.5" outlineLevel="6" x14ac:dyDescent="0.2">
      <c r="A95" s="61" t="s">
        <v>189</v>
      </c>
      <c r="B95" s="53" t="s">
        <v>190</v>
      </c>
      <c r="C95" s="53" t="s">
        <v>108</v>
      </c>
      <c r="D95" s="53" t="s">
        <v>5</v>
      </c>
      <c r="E95" s="53"/>
      <c r="F95" s="54">
        <f t="shared" si="11"/>
        <v>50000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22" s="21" customFormat="1" ht="31.5" outlineLevel="6" x14ac:dyDescent="0.2">
      <c r="A96" s="37" t="s">
        <v>70</v>
      </c>
      <c r="B96" s="38" t="s">
        <v>190</v>
      </c>
      <c r="C96" s="38" t="s">
        <v>109</v>
      </c>
      <c r="D96" s="38" t="s">
        <v>5</v>
      </c>
      <c r="E96" s="38"/>
      <c r="F96" s="39">
        <f t="shared" si="11"/>
        <v>50000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</row>
    <row r="97" spans="1:22" s="21" customFormat="1" ht="33" customHeight="1" outlineLevel="6" x14ac:dyDescent="0.2">
      <c r="A97" s="37" t="s">
        <v>81</v>
      </c>
      <c r="B97" s="38" t="s">
        <v>190</v>
      </c>
      <c r="C97" s="38" t="s">
        <v>110</v>
      </c>
      <c r="D97" s="38" t="s">
        <v>5</v>
      </c>
      <c r="E97" s="38"/>
      <c r="F97" s="39">
        <f t="shared" si="11"/>
        <v>50000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</row>
    <row r="98" spans="1:22" s="21" customFormat="1" ht="15.75" outlineLevel="6" x14ac:dyDescent="0.2">
      <c r="A98" s="37" t="s">
        <v>112</v>
      </c>
      <c r="B98" s="38" t="s">
        <v>190</v>
      </c>
      <c r="C98" s="38" t="s">
        <v>113</v>
      </c>
      <c r="D98" s="38" t="s">
        <v>5</v>
      </c>
      <c r="E98" s="38"/>
      <c r="F98" s="39">
        <f t="shared" si="11"/>
        <v>50000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</row>
    <row r="99" spans="1:22" s="21" customFormat="1" ht="31.5" outlineLevel="6" x14ac:dyDescent="0.2">
      <c r="A99" s="41" t="s">
        <v>125</v>
      </c>
      <c r="B99" s="38" t="s">
        <v>190</v>
      </c>
      <c r="C99" s="38" t="s">
        <v>124</v>
      </c>
      <c r="D99" s="38" t="s">
        <v>5</v>
      </c>
      <c r="E99" s="38"/>
      <c r="F99" s="39">
        <f t="shared" si="11"/>
        <v>50000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</row>
    <row r="100" spans="1:22" s="21" customFormat="1" ht="31.5" outlineLevel="6" x14ac:dyDescent="0.2">
      <c r="A100" s="50" t="s">
        <v>191</v>
      </c>
      <c r="B100" s="38" t="s">
        <v>190</v>
      </c>
      <c r="C100" s="38" t="s">
        <v>192</v>
      </c>
      <c r="D100" s="38" t="s">
        <v>5</v>
      </c>
      <c r="E100" s="38"/>
      <c r="F100" s="39">
        <f t="shared" si="11"/>
        <v>50000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</row>
    <row r="101" spans="1:22" s="21" customFormat="1" ht="31.5" outlineLevel="6" x14ac:dyDescent="0.2">
      <c r="A101" s="42" t="s">
        <v>135</v>
      </c>
      <c r="B101" s="38" t="s">
        <v>190</v>
      </c>
      <c r="C101" s="38" t="s">
        <v>192</v>
      </c>
      <c r="D101" s="38" t="s">
        <v>134</v>
      </c>
      <c r="E101" s="38"/>
      <c r="F101" s="39">
        <f t="shared" si="11"/>
        <v>50000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</row>
    <row r="102" spans="1:22" s="21" customFormat="1" ht="31.5" outlineLevel="6" x14ac:dyDescent="0.2">
      <c r="A102" s="42" t="s">
        <v>121</v>
      </c>
      <c r="B102" s="38" t="s">
        <v>190</v>
      </c>
      <c r="C102" s="38" t="s">
        <v>192</v>
      </c>
      <c r="D102" s="38" t="s">
        <v>51</v>
      </c>
      <c r="E102" s="38"/>
      <c r="F102" s="39">
        <f t="shared" si="11"/>
        <v>50000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</row>
    <row r="103" spans="1:22" s="21" customFormat="1" ht="31.5" outlineLevel="6" x14ac:dyDescent="0.2">
      <c r="A103" s="45" t="s">
        <v>122</v>
      </c>
      <c r="B103" s="35" t="s">
        <v>190</v>
      </c>
      <c r="C103" s="35" t="s">
        <v>192</v>
      </c>
      <c r="D103" s="35" t="s">
        <v>53</v>
      </c>
      <c r="E103" s="35"/>
      <c r="F103" s="36">
        <v>50000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</row>
    <row r="104" spans="1:22" s="21" customFormat="1" ht="15.75" outlineLevel="6" x14ac:dyDescent="0.2">
      <c r="A104" s="55" t="s">
        <v>150</v>
      </c>
      <c r="B104" s="56" t="s">
        <v>28</v>
      </c>
      <c r="C104" s="56" t="s">
        <v>108</v>
      </c>
      <c r="D104" s="56" t="s">
        <v>5</v>
      </c>
      <c r="E104" s="56"/>
      <c r="F104" s="57">
        <f t="shared" ref="F104:F112" si="12">F105</f>
        <v>200000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</row>
    <row r="105" spans="1:22" s="21" customFormat="1" ht="15.75" outlineLevel="6" x14ac:dyDescent="0.2">
      <c r="A105" s="61" t="s">
        <v>152</v>
      </c>
      <c r="B105" s="53" t="s">
        <v>151</v>
      </c>
      <c r="C105" s="53" t="s">
        <v>108</v>
      </c>
      <c r="D105" s="53" t="s">
        <v>5</v>
      </c>
      <c r="E105" s="53"/>
      <c r="F105" s="54">
        <f t="shared" si="12"/>
        <v>200000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</row>
    <row r="106" spans="1:22" s="21" customFormat="1" ht="31.5" outlineLevel="6" x14ac:dyDescent="0.2">
      <c r="A106" s="37" t="s">
        <v>70</v>
      </c>
      <c r="B106" s="38" t="s">
        <v>151</v>
      </c>
      <c r="C106" s="38" t="s">
        <v>109</v>
      </c>
      <c r="D106" s="38" t="s">
        <v>5</v>
      </c>
      <c r="E106" s="38"/>
      <c r="F106" s="39">
        <f t="shared" si="12"/>
        <v>200000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</row>
    <row r="107" spans="1:22" s="21" customFormat="1" ht="32.25" customHeight="1" outlineLevel="6" x14ac:dyDescent="0.2">
      <c r="A107" s="37" t="s">
        <v>81</v>
      </c>
      <c r="B107" s="38" t="s">
        <v>151</v>
      </c>
      <c r="C107" s="38" t="s">
        <v>110</v>
      </c>
      <c r="D107" s="38" t="s">
        <v>5</v>
      </c>
      <c r="E107" s="38"/>
      <c r="F107" s="39">
        <f t="shared" si="12"/>
        <v>200000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</row>
    <row r="108" spans="1:22" s="21" customFormat="1" ht="15.75" outlineLevel="6" x14ac:dyDescent="0.2">
      <c r="A108" s="37" t="s">
        <v>112</v>
      </c>
      <c r="B108" s="38" t="s">
        <v>151</v>
      </c>
      <c r="C108" s="38" t="s">
        <v>113</v>
      </c>
      <c r="D108" s="38" t="s">
        <v>5</v>
      </c>
      <c r="E108" s="38"/>
      <c r="F108" s="39">
        <f t="shared" si="12"/>
        <v>200000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</row>
    <row r="109" spans="1:22" s="21" customFormat="1" ht="31.5" outlineLevel="6" x14ac:dyDescent="0.2">
      <c r="A109" s="41" t="s">
        <v>125</v>
      </c>
      <c r="B109" s="38" t="s">
        <v>151</v>
      </c>
      <c r="C109" s="38" t="s">
        <v>124</v>
      </c>
      <c r="D109" s="38" t="s">
        <v>5</v>
      </c>
      <c r="E109" s="38"/>
      <c r="F109" s="39">
        <f t="shared" si="12"/>
        <v>200000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</row>
    <row r="110" spans="1:22" s="21" customFormat="1" ht="31.5" outlineLevel="6" x14ac:dyDescent="0.2">
      <c r="A110" s="50" t="s">
        <v>154</v>
      </c>
      <c r="B110" s="38" t="s">
        <v>151</v>
      </c>
      <c r="C110" s="38" t="s">
        <v>153</v>
      </c>
      <c r="D110" s="38" t="s">
        <v>5</v>
      </c>
      <c r="E110" s="38"/>
      <c r="F110" s="39">
        <f t="shared" si="12"/>
        <v>200000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</row>
    <row r="111" spans="1:22" s="21" customFormat="1" ht="31.5" outlineLevel="6" x14ac:dyDescent="0.2">
      <c r="A111" s="42" t="s">
        <v>135</v>
      </c>
      <c r="B111" s="38" t="s">
        <v>151</v>
      </c>
      <c r="C111" s="38" t="s">
        <v>153</v>
      </c>
      <c r="D111" s="38" t="s">
        <v>134</v>
      </c>
      <c r="E111" s="38"/>
      <c r="F111" s="39">
        <f t="shared" si="12"/>
        <v>200000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</row>
    <row r="112" spans="1:22" s="21" customFormat="1" ht="31.5" outlineLevel="6" x14ac:dyDescent="0.2">
      <c r="A112" s="42" t="s">
        <v>121</v>
      </c>
      <c r="B112" s="38" t="s">
        <v>151</v>
      </c>
      <c r="C112" s="38" t="s">
        <v>153</v>
      </c>
      <c r="D112" s="38" t="s">
        <v>51</v>
      </c>
      <c r="E112" s="38"/>
      <c r="F112" s="39">
        <f t="shared" si="12"/>
        <v>200000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</row>
    <row r="113" spans="1:22" s="21" customFormat="1" ht="31.5" outlineLevel="6" x14ac:dyDescent="0.2">
      <c r="A113" s="45" t="s">
        <v>122</v>
      </c>
      <c r="B113" s="35" t="s">
        <v>151</v>
      </c>
      <c r="C113" s="35" t="s">
        <v>153</v>
      </c>
      <c r="D113" s="35" t="s">
        <v>53</v>
      </c>
      <c r="E113" s="35"/>
      <c r="F113" s="36">
        <v>200000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</row>
    <row r="114" spans="1:22" s="21" customFormat="1" ht="15.75" outlineLevel="6" x14ac:dyDescent="0.2">
      <c r="A114" s="55" t="s">
        <v>36</v>
      </c>
      <c r="B114" s="56" t="s">
        <v>27</v>
      </c>
      <c r="C114" s="56" t="s">
        <v>108</v>
      </c>
      <c r="D114" s="56" t="s">
        <v>5</v>
      </c>
      <c r="E114" s="56"/>
      <c r="F114" s="57">
        <f>F115</f>
        <v>7704000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</row>
    <row r="115" spans="1:22" s="21" customFormat="1" ht="15.75" outlineLevel="6" x14ac:dyDescent="0.2">
      <c r="A115" s="52" t="s">
        <v>83</v>
      </c>
      <c r="B115" s="53" t="s">
        <v>84</v>
      </c>
      <c r="C115" s="53" t="s">
        <v>108</v>
      </c>
      <c r="D115" s="53" t="s">
        <v>5</v>
      </c>
      <c r="E115" s="53"/>
      <c r="F115" s="54">
        <f>F117+F173</f>
        <v>7704000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</row>
    <row r="116" spans="1:22" s="21" customFormat="1" ht="15.75" hidden="1" outlineLevel="6" x14ac:dyDescent="0.2">
      <c r="A116" s="37"/>
      <c r="B116" s="38"/>
      <c r="C116" s="38"/>
      <c r="D116" s="38"/>
      <c r="E116" s="38"/>
      <c r="F116" s="39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</row>
    <row r="117" spans="1:22" s="21" customFormat="1" ht="32.25" customHeight="1" outlineLevel="6" x14ac:dyDescent="0.2">
      <c r="A117" s="37" t="s">
        <v>194</v>
      </c>
      <c r="B117" s="38" t="s">
        <v>84</v>
      </c>
      <c r="C117" s="38" t="s">
        <v>145</v>
      </c>
      <c r="D117" s="38" t="s">
        <v>5</v>
      </c>
      <c r="E117" s="38"/>
      <c r="F117" s="39">
        <f>F119+F143+F163</f>
        <v>7004000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</row>
    <row r="118" spans="1:22" s="21" customFormat="1" ht="15.75" hidden="1" outlineLevel="6" x14ac:dyDescent="0.2">
      <c r="A118" s="37"/>
      <c r="B118" s="38"/>
      <c r="C118" s="38"/>
      <c r="D118" s="38"/>
      <c r="E118" s="38"/>
      <c r="F118" s="39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</row>
    <row r="119" spans="1:22" s="21" customFormat="1" ht="31.5" outlineLevel="6" x14ac:dyDescent="0.25">
      <c r="A119" s="48" t="s">
        <v>85</v>
      </c>
      <c r="B119" s="38" t="s">
        <v>84</v>
      </c>
      <c r="C119" s="38" t="s">
        <v>146</v>
      </c>
      <c r="D119" s="38" t="s">
        <v>5</v>
      </c>
      <c r="E119" s="38"/>
      <c r="F119" s="39">
        <f>F120</f>
        <v>2454000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</row>
    <row r="120" spans="1:22" s="21" customFormat="1" ht="31.5" outlineLevel="6" x14ac:dyDescent="0.2">
      <c r="A120" s="41" t="s">
        <v>125</v>
      </c>
      <c r="B120" s="38" t="s">
        <v>84</v>
      </c>
      <c r="C120" s="38" t="s">
        <v>170</v>
      </c>
      <c r="D120" s="38" t="s">
        <v>5</v>
      </c>
      <c r="E120" s="38"/>
      <c r="F120" s="39">
        <f>F121</f>
        <v>2454000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</row>
    <row r="121" spans="1:22" s="21" customFormat="1" ht="31.5" outlineLevel="6" x14ac:dyDescent="0.2">
      <c r="A121" s="37" t="s">
        <v>86</v>
      </c>
      <c r="B121" s="38" t="s">
        <v>84</v>
      </c>
      <c r="C121" s="38" t="s">
        <v>169</v>
      </c>
      <c r="D121" s="38" t="s">
        <v>5</v>
      </c>
      <c r="E121" s="38"/>
      <c r="F121" s="39">
        <f>F122</f>
        <v>2454000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</row>
    <row r="122" spans="1:22" s="21" customFormat="1" ht="34.5" customHeight="1" outlineLevel="6" x14ac:dyDescent="0.2">
      <c r="A122" s="42" t="s">
        <v>135</v>
      </c>
      <c r="B122" s="38" t="s">
        <v>84</v>
      </c>
      <c r="C122" s="38" t="s">
        <v>169</v>
      </c>
      <c r="D122" s="38" t="s">
        <v>134</v>
      </c>
      <c r="E122" s="38"/>
      <c r="F122" s="39">
        <f>F123</f>
        <v>2454000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</row>
    <row r="123" spans="1:22" s="21" customFormat="1" ht="31.5" outlineLevel="6" x14ac:dyDescent="0.2">
      <c r="A123" s="42" t="s">
        <v>121</v>
      </c>
      <c r="B123" s="38" t="s">
        <v>84</v>
      </c>
      <c r="C123" s="38" t="s">
        <v>169</v>
      </c>
      <c r="D123" s="38" t="s">
        <v>51</v>
      </c>
      <c r="E123" s="38"/>
      <c r="F123" s="39">
        <f>F142</f>
        <v>2454000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</row>
    <row r="124" spans="1:22" s="21" customFormat="1" ht="15.75" hidden="1" outlineLevel="6" x14ac:dyDescent="0.2">
      <c r="A124" s="29" t="s">
        <v>67</v>
      </c>
      <c r="B124" s="32" t="s">
        <v>37</v>
      </c>
      <c r="C124" s="32" t="s">
        <v>6</v>
      </c>
      <c r="D124" s="32" t="s">
        <v>5</v>
      </c>
      <c r="E124" s="32"/>
      <c r="F124" s="33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</row>
    <row r="125" spans="1:22" s="21" customFormat="1" ht="47.25" hidden="1" outlineLevel="6" x14ac:dyDescent="0.2">
      <c r="A125" s="31" t="s">
        <v>75</v>
      </c>
      <c r="B125" s="32" t="s">
        <v>37</v>
      </c>
      <c r="C125" s="32" t="s">
        <v>100</v>
      </c>
      <c r="D125" s="32" t="s">
        <v>5</v>
      </c>
      <c r="E125" s="32"/>
      <c r="F125" s="33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</row>
    <row r="126" spans="1:22" s="21" customFormat="1" ht="31.5" hidden="1" outlineLevel="6" x14ac:dyDescent="0.2">
      <c r="A126" s="31" t="s">
        <v>82</v>
      </c>
      <c r="B126" s="32" t="s">
        <v>37</v>
      </c>
      <c r="C126" s="32" t="s">
        <v>101</v>
      </c>
      <c r="D126" s="32" t="s">
        <v>5</v>
      </c>
      <c r="E126" s="32"/>
      <c r="F126" s="33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</row>
    <row r="127" spans="1:22" s="21" customFormat="1" ht="15.75" hidden="1" customHeight="1" outlineLevel="6" x14ac:dyDescent="0.2">
      <c r="A127" s="31" t="s">
        <v>50</v>
      </c>
      <c r="B127" s="32" t="s">
        <v>37</v>
      </c>
      <c r="C127" s="32" t="s">
        <v>101</v>
      </c>
      <c r="D127" s="32" t="s">
        <v>51</v>
      </c>
      <c r="E127" s="32"/>
      <c r="F127" s="33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</row>
    <row r="128" spans="1:22" s="21" customFormat="1" ht="15.75" hidden="1" outlineLevel="6" x14ac:dyDescent="0.2">
      <c r="A128" s="31" t="s">
        <v>52</v>
      </c>
      <c r="B128" s="32" t="s">
        <v>37</v>
      </c>
      <c r="C128" s="32" t="s">
        <v>101</v>
      </c>
      <c r="D128" s="32" t="s">
        <v>53</v>
      </c>
      <c r="E128" s="32"/>
      <c r="F128" s="33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</row>
    <row r="129" spans="1:22" s="21" customFormat="1" ht="32.25" hidden="1" customHeight="1" outlineLevel="6" x14ac:dyDescent="0.2">
      <c r="A129" s="29" t="s">
        <v>31</v>
      </c>
      <c r="B129" s="32" t="s">
        <v>30</v>
      </c>
      <c r="C129" s="32" t="s">
        <v>6</v>
      </c>
      <c r="D129" s="32" t="s">
        <v>5</v>
      </c>
      <c r="E129" s="32"/>
      <c r="F129" s="33"/>
      <c r="G129" s="15">
        <f t="shared" ref="G129:V129" si="13">G130</f>
        <v>0</v>
      </c>
      <c r="H129" s="15">
        <f t="shared" si="13"/>
        <v>0</v>
      </c>
      <c r="I129" s="15">
        <f t="shared" si="13"/>
        <v>0</v>
      </c>
      <c r="J129" s="15">
        <f t="shared" si="13"/>
        <v>0</v>
      </c>
      <c r="K129" s="15">
        <f t="shared" si="13"/>
        <v>0</v>
      </c>
      <c r="L129" s="15">
        <f t="shared" si="13"/>
        <v>0</v>
      </c>
      <c r="M129" s="15">
        <f t="shared" si="13"/>
        <v>0</v>
      </c>
      <c r="N129" s="15">
        <f t="shared" si="13"/>
        <v>0</v>
      </c>
      <c r="O129" s="15">
        <f t="shared" si="13"/>
        <v>0</v>
      </c>
      <c r="P129" s="15">
        <f t="shared" si="13"/>
        <v>0</v>
      </c>
      <c r="Q129" s="15">
        <f t="shared" si="13"/>
        <v>0</v>
      </c>
      <c r="R129" s="15">
        <f t="shared" si="13"/>
        <v>0</v>
      </c>
      <c r="S129" s="15">
        <f t="shared" si="13"/>
        <v>0</v>
      </c>
      <c r="T129" s="15">
        <f t="shared" si="13"/>
        <v>0</v>
      </c>
      <c r="U129" s="15">
        <f t="shared" si="13"/>
        <v>0</v>
      </c>
      <c r="V129" s="15">
        <f t="shared" si="13"/>
        <v>0</v>
      </c>
    </row>
    <row r="130" spans="1:22" s="21" customFormat="1" ht="48" hidden="1" customHeight="1" outlineLevel="3" x14ac:dyDescent="0.2">
      <c r="A130" s="31" t="s">
        <v>19</v>
      </c>
      <c r="B130" s="32" t="s">
        <v>10</v>
      </c>
      <c r="C130" s="32" t="s">
        <v>6</v>
      </c>
      <c r="D130" s="32" t="s">
        <v>5</v>
      </c>
      <c r="E130" s="32"/>
      <c r="F130" s="33"/>
      <c r="G130" s="9">
        <f t="shared" ref="G130:V130" si="14">G132</f>
        <v>0</v>
      </c>
      <c r="H130" s="9">
        <f t="shared" si="14"/>
        <v>0</v>
      </c>
      <c r="I130" s="9">
        <f t="shared" si="14"/>
        <v>0</v>
      </c>
      <c r="J130" s="9">
        <f t="shared" si="14"/>
        <v>0</v>
      </c>
      <c r="K130" s="9">
        <f t="shared" si="14"/>
        <v>0</v>
      </c>
      <c r="L130" s="9">
        <f t="shared" si="14"/>
        <v>0</v>
      </c>
      <c r="M130" s="9">
        <f t="shared" si="14"/>
        <v>0</v>
      </c>
      <c r="N130" s="9">
        <f t="shared" si="14"/>
        <v>0</v>
      </c>
      <c r="O130" s="9">
        <f t="shared" si="14"/>
        <v>0</v>
      </c>
      <c r="P130" s="9">
        <f t="shared" si="14"/>
        <v>0</v>
      </c>
      <c r="Q130" s="9">
        <f t="shared" si="14"/>
        <v>0</v>
      </c>
      <c r="R130" s="9">
        <f t="shared" si="14"/>
        <v>0</v>
      </c>
      <c r="S130" s="9">
        <f t="shared" si="14"/>
        <v>0</v>
      </c>
      <c r="T130" s="9">
        <f t="shared" si="14"/>
        <v>0</v>
      </c>
      <c r="U130" s="9">
        <f t="shared" si="14"/>
        <v>0</v>
      </c>
      <c r="V130" s="9">
        <f t="shared" si="14"/>
        <v>0</v>
      </c>
    </row>
    <row r="131" spans="1:22" s="21" customFormat="1" ht="34.5" hidden="1" customHeight="1" outlineLevel="3" x14ac:dyDescent="0.2">
      <c r="A131" s="30" t="s">
        <v>70</v>
      </c>
      <c r="B131" s="32" t="s">
        <v>10</v>
      </c>
      <c r="C131" s="32" t="s">
        <v>66</v>
      </c>
      <c r="D131" s="32" t="s">
        <v>5</v>
      </c>
      <c r="E131" s="32"/>
      <c r="F131" s="33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s="21" customFormat="1" ht="30.75" hidden="1" customHeight="1" outlineLevel="3" x14ac:dyDescent="0.2">
      <c r="A132" s="30" t="s">
        <v>71</v>
      </c>
      <c r="B132" s="32" t="s">
        <v>10</v>
      </c>
      <c r="C132" s="32" t="s">
        <v>72</v>
      </c>
      <c r="D132" s="32" t="s">
        <v>5</v>
      </c>
      <c r="E132" s="32"/>
      <c r="F132" s="33"/>
      <c r="G132" s="12">
        <f t="shared" ref="G132:V133" si="15">G133</f>
        <v>0</v>
      </c>
      <c r="H132" s="12">
        <f t="shared" si="15"/>
        <v>0</v>
      </c>
      <c r="I132" s="12">
        <f t="shared" si="15"/>
        <v>0</v>
      </c>
      <c r="J132" s="12">
        <f t="shared" si="15"/>
        <v>0</v>
      </c>
      <c r="K132" s="12">
        <f t="shared" si="15"/>
        <v>0</v>
      </c>
      <c r="L132" s="12">
        <f t="shared" si="15"/>
        <v>0</v>
      </c>
      <c r="M132" s="12">
        <f t="shared" si="15"/>
        <v>0</v>
      </c>
      <c r="N132" s="12">
        <f t="shared" si="15"/>
        <v>0</v>
      </c>
      <c r="O132" s="12">
        <f t="shared" si="15"/>
        <v>0</v>
      </c>
      <c r="P132" s="12">
        <f t="shared" si="15"/>
        <v>0</v>
      </c>
      <c r="Q132" s="12">
        <f t="shared" si="15"/>
        <v>0</v>
      </c>
      <c r="R132" s="12">
        <f t="shared" si="15"/>
        <v>0</v>
      </c>
      <c r="S132" s="12">
        <f t="shared" si="15"/>
        <v>0</v>
      </c>
      <c r="T132" s="12">
        <f t="shared" si="15"/>
        <v>0</v>
      </c>
      <c r="U132" s="12">
        <f t="shared" si="15"/>
        <v>0</v>
      </c>
      <c r="V132" s="12">
        <f t="shared" si="15"/>
        <v>0</v>
      </c>
    </row>
    <row r="133" spans="1:22" s="21" customFormat="1" ht="49.5" hidden="1" customHeight="1" outlineLevel="4" x14ac:dyDescent="0.2">
      <c r="A133" s="31" t="s">
        <v>77</v>
      </c>
      <c r="B133" s="32" t="s">
        <v>10</v>
      </c>
      <c r="C133" s="32" t="s">
        <v>76</v>
      </c>
      <c r="D133" s="32" t="s">
        <v>5</v>
      </c>
      <c r="E133" s="32"/>
      <c r="F133" s="33"/>
      <c r="G133" s="7">
        <f t="shared" si="15"/>
        <v>0</v>
      </c>
      <c r="H133" s="7">
        <f t="shared" si="15"/>
        <v>0</v>
      </c>
      <c r="I133" s="7">
        <f t="shared" si="15"/>
        <v>0</v>
      </c>
      <c r="J133" s="7">
        <f t="shared" si="15"/>
        <v>0</v>
      </c>
      <c r="K133" s="7">
        <f t="shared" si="15"/>
        <v>0</v>
      </c>
      <c r="L133" s="7">
        <f t="shared" si="15"/>
        <v>0</v>
      </c>
      <c r="M133" s="7">
        <f t="shared" si="15"/>
        <v>0</v>
      </c>
      <c r="N133" s="7">
        <f t="shared" si="15"/>
        <v>0</v>
      </c>
      <c r="O133" s="7">
        <f t="shared" si="15"/>
        <v>0</v>
      </c>
      <c r="P133" s="7">
        <f t="shared" si="15"/>
        <v>0</v>
      </c>
      <c r="Q133" s="7">
        <f t="shared" si="15"/>
        <v>0</v>
      </c>
      <c r="R133" s="7">
        <f t="shared" si="15"/>
        <v>0</v>
      </c>
      <c r="S133" s="7">
        <f t="shared" si="15"/>
        <v>0</v>
      </c>
      <c r="T133" s="7">
        <f t="shared" si="15"/>
        <v>0</v>
      </c>
      <c r="U133" s="7">
        <f t="shared" si="15"/>
        <v>0</v>
      </c>
      <c r="V133" s="7">
        <f t="shared" si="15"/>
        <v>0</v>
      </c>
    </row>
    <row r="134" spans="1:22" s="21" customFormat="1" ht="17.25" hidden="1" customHeight="1" outlineLevel="5" x14ac:dyDescent="0.2">
      <c r="A134" s="31" t="s">
        <v>50</v>
      </c>
      <c r="B134" s="32" t="s">
        <v>10</v>
      </c>
      <c r="C134" s="32" t="s">
        <v>76</v>
      </c>
      <c r="D134" s="32" t="s">
        <v>51</v>
      </c>
      <c r="E134" s="32"/>
      <c r="F134" s="33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s="21" customFormat="1" ht="15.75" hidden="1" outlineLevel="5" x14ac:dyDescent="0.2">
      <c r="A135" s="31" t="s">
        <v>52</v>
      </c>
      <c r="B135" s="32" t="s">
        <v>10</v>
      </c>
      <c r="C135" s="32" t="s">
        <v>76</v>
      </c>
      <c r="D135" s="32" t="s">
        <v>53</v>
      </c>
      <c r="E135" s="32"/>
      <c r="F135" s="3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s="21" customFormat="1" ht="18.75" hidden="1" outlineLevel="6" x14ac:dyDescent="0.2">
      <c r="A136" s="29" t="s">
        <v>29</v>
      </c>
      <c r="B136" s="32" t="s">
        <v>28</v>
      </c>
      <c r="C136" s="32" t="s">
        <v>6</v>
      </c>
      <c r="D136" s="32" t="s">
        <v>5</v>
      </c>
      <c r="E136" s="32"/>
      <c r="F136" s="33"/>
      <c r="G136" s="15" t="e">
        <f>G137+#REF!</f>
        <v>#REF!</v>
      </c>
      <c r="H136" s="15" t="e">
        <f>H137+#REF!</f>
        <v>#REF!</v>
      </c>
      <c r="I136" s="15" t="e">
        <f>I137+#REF!</f>
        <v>#REF!</v>
      </c>
      <c r="J136" s="15" t="e">
        <f>J137+#REF!</f>
        <v>#REF!</v>
      </c>
      <c r="K136" s="15" t="e">
        <f>K137+#REF!</f>
        <v>#REF!</v>
      </c>
      <c r="L136" s="15" t="e">
        <f>L137+#REF!</f>
        <v>#REF!</v>
      </c>
      <c r="M136" s="15" t="e">
        <f>M137+#REF!</f>
        <v>#REF!</v>
      </c>
      <c r="N136" s="15" t="e">
        <f>N137+#REF!</f>
        <v>#REF!</v>
      </c>
      <c r="O136" s="15" t="e">
        <f>O137+#REF!</f>
        <v>#REF!</v>
      </c>
      <c r="P136" s="15" t="e">
        <f>P137+#REF!</f>
        <v>#REF!</v>
      </c>
      <c r="Q136" s="15" t="e">
        <f>Q137+#REF!</f>
        <v>#REF!</v>
      </c>
      <c r="R136" s="15" t="e">
        <f>R137+#REF!</f>
        <v>#REF!</v>
      </c>
      <c r="S136" s="15" t="e">
        <f>S137+#REF!</f>
        <v>#REF!</v>
      </c>
      <c r="T136" s="15" t="e">
        <f>T137+#REF!</f>
        <v>#REF!</v>
      </c>
      <c r="U136" s="15" t="e">
        <f>U137+#REF!</f>
        <v>#REF!</v>
      </c>
      <c r="V136" s="15" t="e">
        <f>V137+#REF!</f>
        <v>#REF!</v>
      </c>
    </row>
    <row r="137" spans="1:22" s="21" customFormat="1" ht="15.75" hidden="1" outlineLevel="6" x14ac:dyDescent="0.2">
      <c r="A137" s="30" t="s">
        <v>35</v>
      </c>
      <c r="B137" s="32" t="s">
        <v>34</v>
      </c>
      <c r="C137" s="32" t="s">
        <v>6</v>
      </c>
      <c r="D137" s="32" t="s">
        <v>5</v>
      </c>
      <c r="E137" s="32"/>
      <c r="F137" s="33"/>
      <c r="G137" s="9">
        <f t="shared" ref="G137:V138" si="16">G138</f>
        <v>0</v>
      </c>
      <c r="H137" s="9">
        <f t="shared" si="16"/>
        <v>0</v>
      </c>
      <c r="I137" s="9">
        <f t="shared" si="16"/>
        <v>0</v>
      </c>
      <c r="J137" s="9">
        <f t="shared" si="16"/>
        <v>0</v>
      </c>
      <c r="K137" s="9">
        <f t="shared" si="16"/>
        <v>0</v>
      </c>
      <c r="L137" s="9">
        <f t="shared" si="16"/>
        <v>0</v>
      </c>
      <c r="M137" s="9">
        <f t="shared" si="16"/>
        <v>0</v>
      </c>
      <c r="N137" s="9">
        <f t="shared" si="16"/>
        <v>0</v>
      </c>
      <c r="O137" s="9">
        <f t="shared" si="16"/>
        <v>0</v>
      </c>
      <c r="P137" s="9">
        <f t="shared" si="16"/>
        <v>0</v>
      </c>
      <c r="Q137" s="9">
        <f t="shared" si="16"/>
        <v>0</v>
      </c>
      <c r="R137" s="9">
        <f t="shared" si="16"/>
        <v>0</v>
      </c>
      <c r="S137" s="9">
        <f t="shared" si="16"/>
        <v>0</v>
      </c>
      <c r="T137" s="9">
        <f t="shared" si="16"/>
        <v>0</v>
      </c>
      <c r="U137" s="9">
        <f t="shared" si="16"/>
        <v>0</v>
      </c>
      <c r="V137" s="9">
        <f t="shared" si="16"/>
        <v>0</v>
      </c>
    </row>
    <row r="138" spans="1:22" s="21" customFormat="1" ht="47.25" hidden="1" outlineLevel="6" x14ac:dyDescent="0.2">
      <c r="A138" s="31" t="s">
        <v>78</v>
      </c>
      <c r="B138" s="32" t="s">
        <v>34</v>
      </c>
      <c r="C138" s="32" t="s">
        <v>68</v>
      </c>
      <c r="D138" s="32" t="s">
        <v>5</v>
      </c>
      <c r="E138" s="32"/>
      <c r="F138" s="33"/>
      <c r="G138" s="12">
        <f t="shared" si="16"/>
        <v>0</v>
      </c>
      <c r="H138" s="12">
        <f t="shared" si="16"/>
        <v>0</v>
      </c>
      <c r="I138" s="12">
        <f t="shared" si="16"/>
        <v>0</v>
      </c>
      <c r="J138" s="12">
        <f t="shared" si="16"/>
        <v>0</v>
      </c>
      <c r="K138" s="12">
        <f t="shared" si="16"/>
        <v>0</v>
      </c>
      <c r="L138" s="12">
        <f t="shared" si="16"/>
        <v>0</v>
      </c>
      <c r="M138" s="12">
        <f t="shared" si="16"/>
        <v>0</v>
      </c>
      <c r="N138" s="12">
        <f t="shared" si="16"/>
        <v>0</v>
      </c>
      <c r="O138" s="12">
        <f t="shared" si="16"/>
        <v>0</v>
      </c>
      <c r="P138" s="12">
        <f t="shared" si="16"/>
        <v>0</v>
      </c>
      <c r="Q138" s="12">
        <f t="shared" si="16"/>
        <v>0</v>
      </c>
      <c r="R138" s="12">
        <f t="shared" si="16"/>
        <v>0</v>
      </c>
      <c r="S138" s="12">
        <f t="shared" si="16"/>
        <v>0</v>
      </c>
      <c r="T138" s="12">
        <f t="shared" si="16"/>
        <v>0</v>
      </c>
      <c r="U138" s="12">
        <f t="shared" si="16"/>
        <v>0</v>
      </c>
      <c r="V138" s="12">
        <f t="shared" si="16"/>
        <v>0</v>
      </c>
    </row>
    <row r="139" spans="1:22" s="21" customFormat="1" ht="51.75" hidden="1" customHeight="1" outlineLevel="6" x14ac:dyDescent="0.2">
      <c r="A139" s="31" t="s">
        <v>80</v>
      </c>
      <c r="B139" s="32" t="s">
        <v>34</v>
      </c>
      <c r="C139" s="32" t="s">
        <v>79</v>
      </c>
      <c r="D139" s="32" t="s">
        <v>5</v>
      </c>
      <c r="E139" s="32"/>
      <c r="F139" s="3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s="21" customFormat="1" ht="21" hidden="1" customHeight="1" outlineLevel="6" x14ac:dyDescent="0.2">
      <c r="A140" s="31" t="s">
        <v>50</v>
      </c>
      <c r="B140" s="32" t="s">
        <v>34</v>
      </c>
      <c r="C140" s="32" t="s">
        <v>79</v>
      </c>
      <c r="D140" s="32" t="s">
        <v>51</v>
      </c>
      <c r="E140" s="32"/>
      <c r="F140" s="3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s="21" customFormat="1" ht="15.75" hidden="1" outlineLevel="6" x14ac:dyDescent="0.2">
      <c r="A141" s="31" t="s">
        <v>52</v>
      </c>
      <c r="B141" s="32" t="s">
        <v>34</v>
      </c>
      <c r="C141" s="32" t="s">
        <v>79</v>
      </c>
      <c r="D141" s="32" t="s">
        <v>53</v>
      </c>
      <c r="E141" s="32"/>
      <c r="F141" s="3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s="21" customFormat="1" ht="31.5" outlineLevel="6" x14ac:dyDescent="0.2">
      <c r="A142" s="45" t="s">
        <v>122</v>
      </c>
      <c r="B142" s="35" t="s">
        <v>84</v>
      </c>
      <c r="C142" s="35" t="s">
        <v>169</v>
      </c>
      <c r="D142" s="35" t="s">
        <v>53</v>
      </c>
      <c r="E142" s="35"/>
      <c r="F142" s="36">
        <v>2454000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s="21" customFormat="1" ht="18.75" outlineLevel="6" x14ac:dyDescent="0.2">
      <c r="A143" s="37" t="s">
        <v>87</v>
      </c>
      <c r="B143" s="38" t="s">
        <v>84</v>
      </c>
      <c r="C143" s="38" t="s">
        <v>147</v>
      </c>
      <c r="D143" s="38" t="s">
        <v>5</v>
      </c>
      <c r="E143" s="38"/>
      <c r="F143" s="39">
        <f>F158</f>
        <v>400000</v>
      </c>
      <c r="G143" s="15" t="e">
        <f>#REF!+G144</f>
        <v>#REF!</v>
      </c>
      <c r="H143" s="15" t="e">
        <f>#REF!+H144</f>
        <v>#REF!</v>
      </c>
      <c r="I143" s="15" t="e">
        <f>#REF!+I144</f>
        <v>#REF!</v>
      </c>
      <c r="J143" s="15" t="e">
        <f>#REF!+J144</f>
        <v>#REF!</v>
      </c>
      <c r="K143" s="15" t="e">
        <f>#REF!+K144</f>
        <v>#REF!</v>
      </c>
      <c r="L143" s="15" t="e">
        <f>#REF!+L144</f>
        <v>#REF!</v>
      </c>
      <c r="M143" s="15" t="e">
        <f>#REF!+M144</f>
        <v>#REF!</v>
      </c>
      <c r="N143" s="15" t="e">
        <f>#REF!+N144</f>
        <v>#REF!</v>
      </c>
      <c r="O143" s="15" t="e">
        <f>#REF!+O144</f>
        <v>#REF!</v>
      </c>
      <c r="P143" s="15" t="e">
        <f>#REF!+P144</f>
        <v>#REF!</v>
      </c>
      <c r="Q143" s="15" t="e">
        <f>#REF!+Q144</f>
        <v>#REF!</v>
      </c>
      <c r="R143" s="15" t="e">
        <f>#REF!+R144</f>
        <v>#REF!</v>
      </c>
      <c r="S143" s="15" t="e">
        <f>#REF!+S144</f>
        <v>#REF!</v>
      </c>
      <c r="T143" s="15" t="e">
        <f>#REF!+T144</f>
        <v>#REF!</v>
      </c>
      <c r="U143" s="15" t="e">
        <f>#REF!+U144</f>
        <v>#REF!</v>
      </c>
      <c r="V143" s="15" t="e">
        <f>#REF!+V144</f>
        <v>#REF!</v>
      </c>
    </row>
    <row r="144" spans="1:22" s="21" customFormat="1" ht="17.25" hidden="1" customHeight="1" outlineLevel="3" x14ac:dyDescent="0.2">
      <c r="A144" s="37"/>
      <c r="B144" s="38"/>
      <c r="C144" s="38"/>
      <c r="D144" s="38"/>
      <c r="E144" s="38"/>
      <c r="F144" s="39"/>
      <c r="G144" s="9" t="e">
        <f>#REF!+#REF!</f>
        <v>#REF!</v>
      </c>
      <c r="H144" s="9" t="e">
        <f>#REF!+#REF!</f>
        <v>#REF!</v>
      </c>
      <c r="I144" s="9" t="e">
        <f>#REF!+#REF!</f>
        <v>#REF!</v>
      </c>
      <c r="J144" s="9" t="e">
        <f>#REF!+#REF!</f>
        <v>#REF!</v>
      </c>
      <c r="K144" s="9" t="e">
        <f>#REF!+#REF!</f>
        <v>#REF!</v>
      </c>
      <c r="L144" s="9" t="e">
        <f>#REF!+#REF!</f>
        <v>#REF!</v>
      </c>
      <c r="M144" s="9" t="e">
        <f>#REF!+#REF!</f>
        <v>#REF!</v>
      </c>
      <c r="N144" s="9" t="e">
        <f>#REF!+#REF!</f>
        <v>#REF!</v>
      </c>
      <c r="O144" s="9" t="e">
        <f>#REF!+#REF!</f>
        <v>#REF!</v>
      </c>
      <c r="P144" s="9" t="e">
        <f>#REF!+#REF!</f>
        <v>#REF!</v>
      </c>
      <c r="Q144" s="9" t="e">
        <f>#REF!+#REF!</f>
        <v>#REF!</v>
      </c>
      <c r="R144" s="9" t="e">
        <f>#REF!+#REF!</f>
        <v>#REF!</v>
      </c>
      <c r="S144" s="9" t="e">
        <f>#REF!+#REF!</f>
        <v>#REF!</v>
      </c>
      <c r="T144" s="9" t="e">
        <f>#REF!+#REF!</f>
        <v>#REF!</v>
      </c>
      <c r="U144" s="9" t="e">
        <f>#REF!+#REF!</f>
        <v>#REF!</v>
      </c>
      <c r="V144" s="9" t="e">
        <f>#REF!+#REF!</f>
        <v>#REF!</v>
      </c>
    </row>
    <row r="145" spans="1:22" s="21" customFormat="1" ht="15.75" hidden="1" outlineLevel="5" x14ac:dyDescent="0.2">
      <c r="A145" s="37"/>
      <c r="B145" s="38"/>
      <c r="C145" s="38"/>
      <c r="D145" s="38"/>
      <c r="E145" s="38"/>
      <c r="F145" s="39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s="21" customFormat="1" ht="15.75" hidden="1" outlineLevel="5" x14ac:dyDescent="0.25">
      <c r="A146" s="48"/>
      <c r="B146" s="38"/>
      <c r="C146" s="38"/>
      <c r="D146" s="38"/>
      <c r="E146" s="38"/>
      <c r="F146" s="39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s="21" customFormat="1" ht="15.75" hidden="1" outlineLevel="5" x14ac:dyDescent="0.2">
      <c r="A147" s="37"/>
      <c r="B147" s="38"/>
      <c r="C147" s="38"/>
      <c r="D147" s="38"/>
      <c r="E147" s="38"/>
      <c r="F147" s="39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s="21" customFormat="1" ht="31.5" hidden="1" customHeight="1" outlineLevel="5" x14ac:dyDescent="0.2">
      <c r="A148" s="37"/>
      <c r="B148" s="38"/>
      <c r="C148" s="38"/>
      <c r="D148" s="38"/>
      <c r="E148" s="38"/>
      <c r="F148" s="39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s="21" customFormat="1" ht="18" hidden="1" customHeight="1" outlineLevel="5" x14ac:dyDescent="0.2">
      <c r="A149" s="37"/>
      <c r="B149" s="38"/>
      <c r="C149" s="38"/>
      <c r="D149" s="38"/>
      <c r="E149" s="38"/>
      <c r="F149" s="39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s="21" customFormat="1" ht="16.5" hidden="1" customHeight="1" outlineLevel="5" x14ac:dyDescent="0.2">
      <c r="A150" s="37"/>
      <c r="B150" s="38"/>
      <c r="C150" s="38"/>
      <c r="D150" s="38"/>
      <c r="E150" s="38"/>
      <c r="F150" s="39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s="21" customFormat="1" ht="51" hidden="1" customHeight="1" outlineLevel="5" x14ac:dyDescent="0.2">
      <c r="A151" s="37"/>
      <c r="B151" s="38"/>
      <c r="C151" s="38"/>
      <c r="D151" s="38"/>
      <c r="E151" s="38"/>
      <c r="F151" s="39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s="21" customFormat="1" ht="33.75" hidden="1" customHeight="1" outlineLevel="5" x14ac:dyDescent="0.2">
      <c r="A152" s="37"/>
      <c r="B152" s="38"/>
      <c r="C152" s="38"/>
      <c r="D152" s="38"/>
      <c r="E152" s="38"/>
      <c r="F152" s="39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s="21" customFormat="1" ht="33" hidden="1" customHeight="1" outlineLevel="5" x14ac:dyDescent="0.2">
      <c r="A153" s="37"/>
      <c r="B153" s="38"/>
      <c r="C153" s="38"/>
      <c r="D153" s="38"/>
      <c r="E153" s="38"/>
      <c r="F153" s="39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s="21" customFormat="1" ht="33" hidden="1" customHeight="1" outlineLevel="5" x14ac:dyDescent="0.2">
      <c r="A154" s="37"/>
      <c r="B154" s="38"/>
      <c r="C154" s="38"/>
      <c r="D154" s="38"/>
      <c r="E154" s="38"/>
      <c r="F154" s="39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s="21" customFormat="1" ht="33" hidden="1" customHeight="1" outlineLevel="5" x14ac:dyDescent="0.2">
      <c r="A155" s="37"/>
      <c r="B155" s="38"/>
      <c r="C155" s="38"/>
      <c r="D155" s="38"/>
      <c r="E155" s="38"/>
      <c r="F155" s="39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s="21" customFormat="1" ht="35.25" hidden="1" customHeight="1" outlineLevel="5" x14ac:dyDescent="0.2">
      <c r="A156" s="37"/>
      <c r="B156" s="38"/>
      <c r="C156" s="38"/>
      <c r="D156" s="38"/>
      <c r="E156" s="38"/>
      <c r="F156" s="39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s="21" customFormat="1" ht="30.75" hidden="1" customHeight="1" outlineLevel="5" x14ac:dyDescent="0.2">
      <c r="A157" s="37"/>
      <c r="B157" s="38"/>
      <c r="C157" s="38"/>
      <c r="D157" s="38"/>
      <c r="E157" s="38"/>
      <c r="F157" s="39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s="21" customFormat="1" ht="30.75" customHeight="1" outlineLevel="5" x14ac:dyDescent="0.2">
      <c r="A158" s="41" t="s">
        <v>125</v>
      </c>
      <c r="B158" s="38" t="s">
        <v>84</v>
      </c>
      <c r="C158" s="38" t="s">
        <v>172</v>
      </c>
      <c r="D158" s="38" t="s">
        <v>5</v>
      </c>
      <c r="E158" s="38"/>
      <c r="F158" s="39">
        <f>F159</f>
        <v>400000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s="21" customFormat="1" ht="16.5" customHeight="1" outlineLevel="5" x14ac:dyDescent="0.2">
      <c r="A159" s="37" t="s">
        <v>88</v>
      </c>
      <c r="B159" s="38" t="s">
        <v>84</v>
      </c>
      <c r="C159" s="38" t="s">
        <v>171</v>
      </c>
      <c r="D159" s="38" t="s">
        <v>5</v>
      </c>
      <c r="E159" s="38"/>
      <c r="F159" s="39">
        <f>F160</f>
        <v>400000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s="21" customFormat="1" ht="30.75" customHeight="1" outlineLevel="5" x14ac:dyDescent="0.2">
      <c r="A160" s="42" t="s">
        <v>135</v>
      </c>
      <c r="B160" s="38" t="s">
        <v>84</v>
      </c>
      <c r="C160" s="38" t="s">
        <v>171</v>
      </c>
      <c r="D160" s="38" t="s">
        <v>134</v>
      </c>
      <c r="E160" s="38"/>
      <c r="F160" s="39">
        <f>F161</f>
        <v>400000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s="21" customFormat="1" ht="33" customHeight="1" outlineLevel="5" x14ac:dyDescent="0.2">
      <c r="A161" s="42" t="s">
        <v>121</v>
      </c>
      <c r="B161" s="38" t="s">
        <v>84</v>
      </c>
      <c r="C161" s="38" t="s">
        <v>171</v>
      </c>
      <c r="D161" s="38" t="s">
        <v>51</v>
      </c>
      <c r="E161" s="38"/>
      <c r="F161" s="39">
        <f>F162</f>
        <v>400000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s="21" customFormat="1" ht="36" customHeight="1" outlineLevel="5" x14ac:dyDescent="0.2">
      <c r="A162" s="45" t="s">
        <v>122</v>
      </c>
      <c r="B162" s="35" t="s">
        <v>84</v>
      </c>
      <c r="C162" s="35" t="s">
        <v>171</v>
      </c>
      <c r="D162" s="35" t="s">
        <v>53</v>
      </c>
      <c r="E162" s="35"/>
      <c r="F162" s="36">
        <v>400000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s="21" customFormat="1" ht="33.75" customHeight="1" outlineLevel="5" x14ac:dyDescent="0.2">
      <c r="A163" s="37" t="s">
        <v>89</v>
      </c>
      <c r="B163" s="38" t="s">
        <v>84</v>
      </c>
      <c r="C163" s="38" t="s">
        <v>148</v>
      </c>
      <c r="D163" s="38" t="s">
        <v>5</v>
      </c>
      <c r="E163" s="38"/>
      <c r="F163" s="39">
        <f>F164</f>
        <v>4150000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s="21" customFormat="1" ht="33.75" customHeight="1" outlineLevel="5" x14ac:dyDescent="0.2">
      <c r="A164" s="41" t="s">
        <v>125</v>
      </c>
      <c r="B164" s="38" t="s">
        <v>84</v>
      </c>
      <c r="C164" s="38" t="s">
        <v>173</v>
      </c>
      <c r="D164" s="38" t="s">
        <v>5</v>
      </c>
      <c r="E164" s="38"/>
      <c r="F164" s="39">
        <f>F165+F169</f>
        <v>4150000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s="21" customFormat="1" ht="31.5" customHeight="1" outlineLevel="5" x14ac:dyDescent="0.2">
      <c r="A165" s="37" t="s">
        <v>90</v>
      </c>
      <c r="B165" s="38" t="s">
        <v>84</v>
      </c>
      <c r="C165" s="38" t="s">
        <v>174</v>
      </c>
      <c r="D165" s="38" t="s">
        <v>5</v>
      </c>
      <c r="E165" s="38"/>
      <c r="F165" s="39">
        <f>F166</f>
        <v>3750000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s="21" customFormat="1" ht="32.25" customHeight="1" outlineLevel="5" x14ac:dyDescent="0.2">
      <c r="A166" s="42" t="s">
        <v>135</v>
      </c>
      <c r="B166" s="38" t="s">
        <v>84</v>
      </c>
      <c r="C166" s="38" t="s">
        <v>174</v>
      </c>
      <c r="D166" s="38" t="s">
        <v>134</v>
      </c>
      <c r="E166" s="38"/>
      <c r="F166" s="39">
        <f>F167</f>
        <v>3750000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s="21" customFormat="1" ht="33.75" customHeight="1" outlineLevel="5" x14ac:dyDescent="0.2">
      <c r="A167" s="42" t="s">
        <v>121</v>
      </c>
      <c r="B167" s="38" t="s">
        <v>84</v>
      </c>
      <c r="C167" s="38" t="s">
        <v>174</v>
      </c>
      <c r="D167" s="38" t="s">
        <v>51</v>
      </c>
      <c r="E167" s="38"/>
      <c r="F167" s="39">
        <f>F168</f>
        <v>3750000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s="21" customFormat="1" ht="33" customHeight="1" outlineLevel="5" x14ac:dyDescent="0.2">
      <c r="A168" s="45" t="s">
        <v>122</v>
      </c>
      <c r="B168" s="35" t="s">
        <v>84</v>
      </c>
      <c r="C168" s="35" t="s">
        <v>174</v>
      </c>
      <c r="D168" s="35" t="s">
        <v>53</v>
      </c>
      <c r="E168" s="35"/>
      <c r="F168" s="36">
        <v>3750000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s="21" customFormat="1" ht="48.75" customHeight="1" outlineLevel="5" x14ac:dyDescent="0.2">
      <c r="A169" s="41" t="s">
        <v>149</v>
      </c>
      <c r="B169" s="38" t="s">
        <v>84</v>
      </c>
      <c r="C169" s="38" t="s">
        <v>175</v>
      </c>
      <c r="D169" s="38" t="s">
        <v>5</v>
      </c>
      <c r="E169" s="38"/>
      <c r="F169" s="39">
        <f>F170</f>
        <v>400000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s="21" customFormat="1" ht="33" customHeight="1" outlineLevel="5" x14ac:dyDescent="0.2">
      <c r="A170" s="42" t="s">
        <v>135</v>
      </c>
      <c r="B170" s="38" t="s">
        <v>84</v>
      </c>
      <c r="C170" s="38" t="s">
        <v>175</v>
      </c>
      <c r="D170" s="38" t="s">
        <v>134</v>
      </c>
      <c r="E170" s="38"/>
      <c r="F170" s="39">
        <f>F171</f>
        <v>400000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s="21" customFormat="1" ht="33" customHeight="1" outlineLevel="5" x14ac:dyDescent="0.2">
      <c r="A171" s="42" t="s">
        <v>121</v>
      </c>
      <c r="B171" s="38" t="s">
        <v>84</v>
      </c>
      <c r="C171" s="38" t="s">
        <v>175</v>
      </c>
      <c r="D171" s="38" t="s">
        <v>51</v>
      </c>
      <c r="E171" s="38"/>
      <c r="F171" s="39">
        <f>F172</f>
        <v>400000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s="21" customFormat="1" ht="33" customHeight="1" outlineLevel="5" x14ac:dyDescent="0.2">
      <c r="A172" s="45" t="s">
        <v>122</v>
      </c>
      <c r="B172" s="35" t="s">
        <v>84</v>
      </c>
      <c r="C172" s="35" t="s">
        <v>175</v>
      </c>
      <c r="D172" s="35" t="s">
        <v>53</v>
      </c>
      <c r="E172" s="35"/>
      <c r="F172" s="36">
        <v>400000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21" customFormat="1" ht="33" customHeight="1" outlineLevel="5" x14ac:dyDescent="0.2">
      <c r="A173" s="37" t="s">
        <v>200</v>
      </c>
      <c r="B173" s="38" t="s">
        <v>84</v>
      </c>
      <c r="C173" s="38" t="s">
        <v>183</v>
      </c>
      <c r="D173" s="38" t="s">
        <v>5</v>
      </c>
      <c r="E173" s="38"/>
      <c r="F173" s="39">
        <f>F174+F176</f>
        <v>700000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21" customFormat="1" ht="51" customHeight="1" outlineLevel="5" x14ac:dyDescent="0.2">
      <c r="A174" s="41" t="s">
        <v>198</v>
      </c>
      <c r="B174" s="38" t="s">
        <v>84</v>
      </c>
      <c r="C174" s="38" t="s">
        <v>184</v>
      </c>
      <c r="D174" s="38" t="s">
        <v>5</v>
      </c>
      <c r="E174" s="38"/>
      <c r="F174" s="39">
        <f>F175</f>
        <v>700000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s="21" customFormat="1" ht="33" customHeight="1" outlineLevel="5" x14ac:dyDescent="0.2">
      <c r="A175" s="45" t="s">
        <v>122</v>
      </c>
      <c r="B175" s="35" t="s">
        <v>84</v>
      </c>
      <c r="C175" s="35" t="s">
        <v>184</v>
      </c>
      <c r="D175" s="35" t="s">
        <v>53</v>
      </c>
      <c r="E175" s="35"/>
      <c r="F175" s="36">
        <v>700000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s="21" customFormat="1" ht="48" customHeight="1" outlineLevel="5" x14ac:dyDescent="0.2">
      <c r="A176" s="41" t="s">
        <v>197</v>
      </c>
      <c r="B176" s="38" t="s">
        <v>84</v>
      </c>
      <c r="C176" s="38" t="s">
        <v>193</v>
      </c>
      <c r="D176" s="38" t="s">
        <v>5</v>
      </c>
      <c r="E176" s="38"/>
      <c r="F176" s="39">
        <f>F177</f>
        <v>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21" customFormat="1" ht="33" customHeight="1" outlineLevel="5" x14ac:dyDescent="0.2">
      <c r="A177" s="45" t="s">
        <v>122</v>
      </c>
      <c r="B177" s="35" t="s">
        <v>84</v>
      </c>
      <c r="C177" s="35" t="s">
        <v>193</v>
      </c>
      <c r="D177" s="35" t="s">
        <v>53</v>
      </c>
      <c r="E177" s="35"/>
      <c r="F177" s="36">
        <v>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21" customFormat="1" ht="17.25" customHeight="1" outlineLevel="5" x14ac:dyDescent="0.2">
      <c r="A178" s="55" t="s">
        <v>26</v>
      </c>
      <c r="B178" s="56" t="s">
        <v>25</v>
      </c>
      <c r="C178" s="56" t="s">
        <v>108</v>
      </c>
      <c r="D178" s="56" t="s">
        <v>5</v>
      </c>
      <c r="E178" s="56"/>
      <c r="F178" s="57">
        <f t="shared" ref="F178:F186" si="17">F179</f>
        <v>120000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s="21" customFormat="1" ht="17.25" customHeight="1" outlineLevel="5" x14ac:dyDescent="0.2">
      <c r="A179" s="52" t="s">
        <v>21</v>
      </c>
      <c r="B179" s="53" t="s">
        <v>12</v>
      </c>
      <c r="C179" s="53" t="s">
        <v>108</v>
      </c>
      <c r="D179" s="53" t="s">
        <v>5</v>
      </c>
      <c r="E179" s="53"/>
      <c r="F179" s="54">
        <f t="shared" si="17"/>
        <v>120000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s="21" customFormat="1" ht="17.25" customHeight="1" outlineLevel="5" x14ac:dyDescent="0.2">
      <c r="A180" s="37" t="s">
        <v>70</v>
      </c>
      <c r="B180" s="38" t="s">
        <v>12</v>
      </c>
      <c r="C180" s="38" t="s">
        <v>109</v>
      </c>
      <c r="D180" s="38" t="s">
        <v>5</v>
      </c>
      <c r="E180" s="38"/>
      <c r="F180" s="39">
        <f t="shared" si="17"/>
        <v>120000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s="21" customFormat="1" ht="17.25" customHeight="1" outlineLevel="5" x14ac:dyDescent="0.2">
      <c r="A181" s="37" t="s">
        <v>81</v>
      </c>
      <c r="B181" s="38" t="s">
        <v>12</v>
      </c>
      <c r="C181" s="38" t="s">
        <v>110</v>
      </c>
      <c r="D181" s="38" t="s">
        <v>5</v>
      </c>
      <c r="E181" s="38"/>
      <c r="F181" s="39">
        <f t="shared" si="17"/>
        <v>120000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21" customFormat="1" ht="17.25" customHeight="1" outlineLevel="5" x14ac:dyDescent="0.2">
      <c r="A182" s="37" t="s">
        <v>112</v>
      </c>
      <c r="B182" s="38" t="s">
        <v>12</v>
      </c>
      <c r="C182" s="38" t="s">
        <v>113</v>
      </c>
      <c r="D182" s="38" t="s">
        <v>5</v>
      </c>
      <c r="E182" s="38"/>
      <c r="F182" s="39">
        <f t="shared" si="17"/>
        <v>120000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s="21" customFormat="1" ht="30.75" customHeight="1" outlineLevel="5" x14ac:dyDescent="0.2">
      <c r="A183" s="41" t="s">
        <v>125</v>
      </c>
      <c r="B183" s="38" t="s">
        <v>12</v>
      </c>
      <c r="C183" s="38" t="s">
        <v>124</v>
      </c>
      <c r="D183" s="38" t="s">
        <v>5</v>
      </c>
      <c r="E183" s="38"/>
      <c r="F183" s="39">
        <f t="shared" si="17"/>
        <v>120000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s="21" customFormat="1" ht="30.75" customHeight="1" outlineLevel="5" x14ac:dyDescent="0.2">
      <c r="A184" s="64" t="s">
        <v>195</v>
      </c>
      <c r="B184" s="38" t="s">
        <v>12</v>
      </c>
      <c r="C184" s="38" t="s">
        <v>155</v>
      </c>
      <c r="D184" s="38" t="s">
        <v>5</v>
      </c>
      <c r="E184" s="38"/>
      <c r="F184" s="39">
        <f t="shared" si="17"/>
        <v>120000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21" customFormat="1" ht="32.25" customHeight="1" outlineLevel="5" x14ac:dyDescent="0.2">
      <c r="A185" s="42" t="s">
        <v>135</v>
      </c>
      <c r="B185" s="38" t="s">
        <v>12</v>
      </c>
      <c r="C185" s="38" t="s">
        <v>155</v>
      </c>
      <c r="D185" s="38" t="s">
        <v>134</v>
      </c>
      <c r="E185" s="38"/>
      <c r="F185" s="39">
        <f t="shared" si="17"/>
        <v>120000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21" customFormat="1" ht="31.5" customHeight="1" outlineLevel="5" x14ac:dyDescent="0.2">
      <c r="A186" s="42" t="s">
        <v>121</v>
      </c>
      <c r="B186" s="38" t="s">
        <v>12</v>
      </c>
      <c r="C186" s="38" t="s">
        <v>155</v>
      </c>
      <c r="D186" s="38" t="s">
        <v>51</v>
      </c>
      <c r="E186" s="38"/>
      <c r="F186" s="39">
        <f t="shared" si="17"/>
        <v>120000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21" customFormat="1" ht="33" customHeight="1" outlineLevel="5" x14ac:dyDescent="0.2">
      <c r="A187" s="45" t="s">
        <v>122</v>
      </c>
      <c r="B187" s="35" t="s">
        <v>12</v>
      </c>
      <c r="C187" s="35" t="s">
        <v>155</v>
      </c>
      <c r="D187" s="35" t="s">
        <v>53</v>
      </c>
      <c r="E187" s="35"/>
      <c r="F187" s="36">
        <v>120000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1" customFormat="1" ht="18" customHeight="1" outlineLevel="5" x14ac:dyDescent="0.2">
      <c r="A188" s="55" t="s">
        <v>38</v>
      </c>
      <c r="B188" s="56" t="s">
        <v>24</v>
      </c>
      <c r="C188" s="56" t="s">
        <v>108</v>
      </c>
      <c r="D188" s="56" t="s">
        <v>5</v>
      </c>
      <c r="E188" s="56"/>
      <c r="F188" s="57">
        <f>F189</f>
        <v>3814000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1" customFormat="1" ht="18" customHeight="1" outlineLevel="5" x14ac:dyDescent="0.2">
      <c r="A189" s="52" t="s">
        <v>20</v>
      </c>
      <c r="B189" s="53" t="s">
        <v>11</v>
      </c>
      <c r="C189" s="53" t="s">
        <v>108</v>
      </c>
      <c r="D189" s="53" t="s">
        <v>5</v>
      </c>
      <c r="E189" s="53"/>
      <c r="F189" s="54">
        <f>F190</f>
        <v>3814000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21" customFormat="1" ht="33.75" customHeight="1" outlineLevel="5" x14ac:dyDescent="0.2">
      <c r="A190" s="37" t="s">
        <v>70</v>
      </c>
      <c r="B190" s="38" t="s">
        <v>11</v>
      </c>
      <c r="C190" s="38" t="s">
        <v>109</v>
      </c>
      <c r="D190" s="38" t="s">
        <v>5</v>
      </c>
      <c r="E190" s="38"/>
      <c r="F190" s="39">
        <f>F191</f>
        <v>3814000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21" customFormat="1" ht="32.25" customHeight="1" outlineLevel="5" x14ac:dyDescent="0.2">
      <c r="A191" s="37" t="s">
        <v>81</v>
      </c>
      <c r="B191" s="38" t="s">
        <v>11</v>
      </c>
      <c r="C191" s="38" t="s">
        <v>110</v>
      </c>
      <c r="D191" s="38" t="s">
        <v>5</v>
      </c>
      <c r="E191" s="38"/>
      <c r="F191" s="39">
        <f>F192</f>
        <v>3814000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21" customFormat="1" ht="18" customHeight="1" outlineLevel="5" x14ac:dyDescent="0.2">
      <c r="A192" s="37" t="s">
        <v>112</v>
      </c>
      <c r="B192" s="38" t="s">
        <v>11</v>
      </c>
      <c r="C192" s="38" t="s">
        <v>113</v>
      </c>
      <c r="D192" s="38" t="s">
        <v>5</v>
      </c>
      <c r="E192" s="38"/>
      <c r="F192" s="39">
        <f>F193+F198</f>
        <v>3814000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21" customFormat="1" ht="33" customHeight="1" outlineLevel="5" x14ac:dyDescent="0.2">
      <c r="A193" s="41" t="s">
        <v>125</v>
      </c>
      <c r="B193" s="38" t="s">
        <v>11</v>
      </c>
      <c r="C193" s="38" t="s">
        <v>124</v>
      </c>
      <c r="D193" s="38" t="s">
        <v>5</v>
      </c>
      <c r="E193" s="38"/>
      <c r="F193" s="39">
        <f>F194</f>
        <v>250000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1" customFormat="1" ht="33" customHeight="1" outlineLevel="5" x14ac:dyDescent="0.2">
      <c r="A194" s="37" t="s">
        <v>157</v>
      </c>
      <c r="B194" s="38" t="s">
        <v>11</v>
      </c>
      <c r="C194" s="38" t="s">
        <v>156</v>
      </c>
      <c r="D194" s="38" t="s">
        <v>5</v>
      </c>
      <c r="E194" s="38"/>
      <c r="F194" s="39">
        <f>F195</f>
        <v>250000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1" customFormat="1" ht="33.75" customHeight="1" outlineLevel="5" x14ac:dyDescent="0.2">
      <c r="A195" s="42" t="s">
        <v>135</v>
      </c>
      <c r="B195" s="38" t="s">
        <v>11</v>
      </c>
      <c r="C195" s="38" t="s">
        <v>156</v>
      </c>
      <c r="D195" s="38" t="s">
        <v>134</v>
      </c>
      <c r="E195" s="38"/>
      <c r="F195" s="39">
        <f>F196</f>
        <v>250000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1" customFormat="1" ht="36" customHeight="1" outlineLevel="5" x14ac:dyDescent="0.2">
      <c r="A196" s="42" t="s">
        <v>121</v>
      </c>
      <c r="B196" s="38" t="s">
        <v>11</v>
      </c>
      <c r="C196" s="38" t="s">
        <v>156</v>
      </c>
      <c r="D196" s="38" t="s">
        <v>51</v>
      </c>
      <c r="E196" s="38"/>
      <c r="F196" s="39">
        <f>F197</f>
        <v>250000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1" customFormat="1" ht="33.75" customHeight="1" outlineLevel="5" x14ac:dyDescent="0.2">
      <c r="A197" s="45" t="s">
        <v>122</v>
      </c>
      <c r="B197" s="35" t="s">
        <v>11</v>
      </c>
      <c r="C197" s="51" t="s">
        <v>156</v>
      </c>
      <c r="D197" s="35" t="s">
        <v>53</v>
      </c>
      <c r="E197" s="35"/>
      <c r="F197" s="36">
        <v>250000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1" customFormat="1" ht="32.25" customHeight="1" outlineLevel="5" x14ac:dyDescent="0.2">
      <c r="A198" s="41" t="s">
        <v>138</v>
      </c>
      <c r="B198" s="38" t="s">
        <v>11</v>
      </c>
      <c r="C198" s="38" t="s">
        <v>130</v>
      </c>
      <c r="D198" s="38" t="s">
        <v>5</v>
      </c>
      <c r="E198" s="38"/>
      <c r="F198" s="39">
        <f>F199</f>
        <v>3564000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1" customFormat="1" ht="34.5" customHeight="1" outlineLevel="5" x14ac:dyDescent="0.2">
      <c r="A199" s="41" t="s">
        <v>139</v>
      </c>
      <c r="B199" s="38" t="s">
        <v>11</v>
      </c>
      <c r="C199" s="38" t="s">
        <v>131</v>
      </c>
      <c r="D199" s="38" t="s">
        <v>5</v>
      </c>
      <c r="E199" s="38"/>
      <c r="F199" s="39">
        <f>F200+F205+F208</f>
        <v>3564000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1" customFormat="1" ht="65.25" customHeight="1" outlineLevel="5" x14ac:dyDescent="0.2">
      <c r="A200" s="42" t="s">
        <v>133</v>
      </c>
      <c r="B200" s="38" t="s">
        <v>11</v>
      </c>
      <c r="C200" s="38" t="s">
        <v>131</v>
      </c>
      <c r="D200" s="38" t="s">
        <v>132</v>
      </c>
      <c r="E200" s="38"/>
      <c r="F200" s="39">
        <f>F201</f>
        <v>1960000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1" customFormat="1" ht="18" customHeight="1" outlineLevel="5" x14ac:dyDescent="0.2">
      <c r="A201" s="42" t="s">
        <v>61</v>
      </c>
      <c r="B201" s="38" t="s">
        <v>11</v>
      </c>
      <c r="C201" s="38" t="s">
        <v>131</v>
      </c>
      <c r="D201" s="38" t="s">
        <v>62</v>
      </c>
      <c r="E201" s="38"/>
      <c r="F201" s="39">
        <f>F202+F204+F203</f>
        <v>1960000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1" customFormat="1" ht="18" customHeight="1" outlineLevel="5" x14ac:dyDescent="0.2">
      <c r="A202" s="46" t="s">
        <v>140</v>
      </c>
      <c r="B202" s="35" t="s">
        <v>11</v>
      </c>
      <c r="C202" s="35" t="s">
        <v>131</v>
      </c>
      <c r="D202" s="35" t="s">
        <v>63</v>
      </c>
      <c r="E202" s="35"/>
      <c r="F202" s="36">
        <v>1500000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1" customFormat="1" ht="34.5" customHeight="1" outlineLevel="5" x14ac:dyDescent="0.2">
      <c r="A203" s="63" t="s">
        <v>182</v>
      </c>
      <c r="B203" s="35" t="s">
        <v>11</v>
      </c>
      <c r="C203" s="35" t="s">
        <v>131</v>
      </c>
      <c r="D203" s="35" t="s">
        <v>181</v>
      </c>
      <c r="E203" s="35"/>
      <c r="F203" s="36">
        <v>10000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1" customFormat="1" ht="16.5" customHeight="1" outlineLevel="5" x14ac:dyDescent="0.2">
      <c r="A204" s="47" t="s">
        <v>141</v>
      </c>
      <c r="B204" s="35" t="s">
        <v>11</v>
      </c>
      <c r="C204" s="35" t="s">
        <v>131</v>
      </c>
      <c r="D204" s="35" t="s">
        <v>142</v>
      </c>
      <c r="E204" s="35"/>
      <c r="F204" s="36">
        <v>450000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1" customFormat="1" ht="31.5" outlineLevel="6" x14ac:dyDescent="0.2">
      <c r="A205" s="42" t="s">
        <v>135</v>
      </c>
      <c r="B205" s="38" t="s">
        <v>11</v>
      </c>
      <c r="C205" s="38" t="s">
        <v>131</v>
      </c>
      <c r="D205" s="38" t="s">
        <v>134</v>
      </c>
      <c r="E205" s="38"/>
      <c r="F205" s="39">
        <f>F206</f>
        <v>1600000</v>
      </c>
      <c r="G205" s="15" t="e">
        <f>#REF!+#REF!+G206+#REF!</f>
        <v>#REF!</v>
      </c>
      <c r="H205" s="15" t="e">
        <f>#REF!+#REF!+H206+#REF!</f>
        <v>#REF!</v>
      </c>
      <c r="I205" s="15" t="e">
        <f>#REF!+#REF!+I206+#REF!</f>
        <v>#REF!</v>
      </c>
      <c r="J205" s="15" t="e">
        <f>#REF!+#REF!+J206+#REF!</f>
        <v>#REF!</v>
      </c>
      <c r="K205" s="15" t="e">
        <f>#REF!+#REF!+K206+#REF!</f>
        <v>#REF!</v>
      </c>
      <c r="L205" s="15" t="e">
        <f>#REF!+#REF!+L206+#REF!</f>
        <v>#REF!</v>
      </c>
      <c r="M205" s="15" t="e">
        <f>#REF!+#REF!+M206+#REF!</f>
        <v>#REF!</v>
      </c>
      <c r="N205" s="15" t="e">
        <f>#REF!+#REF!+N206+#REF!</f>
        <v>#REF!</v>
      </c>
      <c r="O205" s="15" t="e">
        <f>#REF!+#REF!+O206+#REF!</f>
        <v>#REF!</v>
      </c>
      <c r="P205" s="15" t="e">
        <f>#REF!+#REF!+P206+#REF!</f>
        <v>#REF!</v>
      </c>
      <c r="Q205" s="15" t="e">
        <f>#REF!+#REF!+Q206+#REF!</f>
        <v>#REF!</v>
      </c>
      <c r="R205" s="15" t="e">
        <f>#REF!+#REF!+R206+#REF!</f>
        <v>#REF!</v>
      </c>
      <c r="S205" s="15" t="e">
        <f>#REF!+#REF!+S206+#REF!</f>
        <v>#REF!</v>
      </c>
      <c r="T205" s="15" t="e">
        <f>#REF!+#REF!+T206+#REF!</f>
        <v>#REF!</v>
      </c>
      <c r="U205" s="15" t="e">
        <f>#REF!+#REF!+U206+#REF!</f>
        <v>#REF!</v>
      </c>
      <c r="V205" s="15" t="e">
        <f>#REF!+#REF!+V206+#REF!</f>
        <v>#REF!</v>
      </c>
    </row>
    <row r="206" spans="1:22" s="21" customFormat="1" ht="35.25" customHeight="1" outlineLevel="6" x14ac:dyDescent="0.2">
      <c r="A206" s="42" t="s">
        <v>121</v>
      </c>
      <c r="B206" s="38" t="s">
        <v>11</v>
      </c>
      <c r="C206" s="38" t="s">
        <v>131</v>
      </c>
      <c r="D206" s="38" t="s">
        <v>51</v>
      </c>
      <c r="E206" s="38"/>
      <c r="F206" s="39">
        <f>F207</f>
        <v>1600000</v>
      </c>
      <c r="G206" s="9" t="e">
        <f>#REF!</f>
        <v>#REF!</v>
      </c>
      <c r="H206" s="9" t="e">
        <f>#REF!</f>
        <v>#REF!</v>
      </c>
      <c r="I206" s="9" t="e">
        <f>#REF!</f>
        <v>#REF!</v>
      </c>
      <c r="J206" s="9" t="e">
        <f>#REF!</f>
        <v>#REF!</v>
      </c>
      <c r="K206" s="9" t="e">
        <f>#REF!</f>
        <v>#REF!</v>
      </c>
      <c r="L206" s="9" t="e">
        <f>#REF!</f>
        <v>#REF!</v>
      </c>
      <c r="M206" s="9" t="e">
        <f>#REF!</f>
        <v>#REF!</v>
      </c>
      <c r="N206" s="9" t="e">
        <f>#REF!</f>
        <v>#REF!</v>
      </c>
      <c r="O206" s="9" t="e">
        <f>#REF!</f>
        <v>#REF!</v>
      </c>
      <c r="P206" s="9" t="e">
        <f>#REF!</f>
        <v>#REF!</v>
      </c>
      <c r="Q206" s="9" t="e">
        <f>#REF!</f>
        <v>#REF!</v>
      </c>
      <c r="R206" s="9" t="e">
        <f>#REF!</f>
        <v>#REF!</v>
      </c>
      <c r="S206" s="9" t="e">
        <f>#REF!</f>
        <v>#REF!</v>
      </c>
      <c r="T206" s="9" t="e">
        <f>#REF!</f>
        <v>#REF!</v>
      </c>
      <c r="U206" s="9" t="e">
        <f>#REF!</f>
        <v>#REF!</v>
      </c>
      <c r="V206" s="9" t="e">
        <f>#REF!</f>
        <v>#REF!</v>
      </c>
    </row>
    <row r="207" spans="1:22" s="21" customFormat="1" ht="31.5" outlineLevel="6" x14ac:dyDescent="0.2">
      <c r="A207" s="45" t="s">
        <v>122</v>
      </c>
      <c r="B207" s="35" t="s">
        <v>11</v>
      </c>
      <c r="C207" s="35" t="s">
        <v>131</v>
      </c>
      <c r="D207" s="35" t="s">
        <v>53</v>
      </c>
      <c r="E207" s="35"/>
      <c r="F207" s="36">
        <v>1600000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1" customFormat="1" ht="15.75" outlineLevel="6" x14ac:dyDescent="0.2">
      <c r="A208" s="42" t="s">
        <v>137</v>
      </c>
      <c r="B208" s="38" t="s">
        <v>11</v>
      </c>
      <c r="C208" s="38" t="s">
        <v>131</v>
      </c>
      <c r="D208" s="38" t="s">
        <v>136</v>
      </c>
      <c r="E208" s="38"/>
      <c r="F208" s="39">
        <f>F209</f>
        <v>4000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1" customFormat="1" ht="15.75" outlineLevel="6" x14ac:dyDescent="0.2">
      <c r="A209" s="41" t="s">
        <v>54</v>
      </c>
      <c r="B209" s="38" t="s">
        <v>11</v>
      </c>
      <c r="C209" s="38" t="s">
        <v>131</v>
      </c>
      <c r="D209" s="38" t="s">
        <v>55</v>
      </c>
      <c r="E209" s="38"/>
      <c r="F209" s="39">
        <f>F210+F211+F212</f>
        <v>4000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1" customFormat="1" ht="15.75" outlineLevel="6" x14ac:dyDescent="0.2">
      <c r="A210" s="46" t="s">
        <v>56</v>
      </c>
      <c r="B210" s="35" t="s">
        <v>11</v>
      </c>
      <c r="C210" s="35" t="s">
        <v>131</v>
      </c>
      <c r="D210" s="35" t="s">
        <v>57</v>
      </c>
      <c r="E210" s="35"/>
      <c r="F210" s="36">
        <v>3000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1" customFormat="1" ht="15.75" outlineLevel="6" x14ac:dyDescent="0.2">
      <c r="A211" s="44" t="s">
        <v>123</v>
      </c>
      <c r="B211" s="35" t="s">
        <v>11</v>
      </c>
      <c r="C211" s="35" t="s">
        <v>131</v>
      </c>
      <c r="D211" s="35" t="s">
        <v>58</v>
      </c>
      <c r="E211" s="35"/>
      <c r="F211" s="36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1" customFormat="1" ht="15.75" outlineLevel="6" x14ac:dyDescent="0.2">
      <c r="A212" s="44" t="s">
        <v>144</v>
      </c>
      <c r="B212" s="35" t="s">
        <v>11</v>
      </c>
      <c r="C212" s="35" t="s">
        <v>131</v>
      </c>
      <c r="D212" s="35" t="s">
        <v>143</v>
      </c>
      <c r="E212" s="35"/>
      <c r="F212" s="36">
        <v>1000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1" customFormat="1" ht="15.75" outlineLevel="6" x14ac:dyDescent="0.2">
      <c r="A213" s="55" t="s">
        <v>102</v>
      </c>
      <c r="B213" s="56" t="s">
        <v>105</v>
      </c>
      <c r="C213" s="56" t="s">
        <v>6</v>
      </c>
      <c r="D213" s="56" t="s">
        <v>5</v>
      </c>
      <c r="E213" s="56"/>
      <c r="F213" s="57">
        <f>F214</f>
        <v>1500000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21" customFormat="1" ht="17.25" customHeight="1" outlineLevel="6" x14ac:dyDescent="0.2">
      <c r="A214" s="52" t="s">
        <v>103</v>
      </c>
      <c r="B214" s="53" t="s">
        <v>106</v>
      </c>
      <c r="C214" s="53" t="s">
        <v>6</v>
      </c>
      <c r="D214" s="53" t="s">
        <v>5</v>
      </c>
      <c r="E214" s="53"/>
      <c r="F214" s="54">
        <f>F215</f>
        <v>1500000</v>
      </c>
      <c r="G214" s="15" t="e">
        <f>G215+#REF!+#REF!</f>
        <v>#REF!</v>
      </c>
      <c r="H214" s="15" t="e">
        <f>H215+#REF!+#REF!</f>
        <v>#REF!</v>
      </c>
      <c r="I214" s="15" t="e">
        <f>I215+#REF!+#REF!</f>
        <v>#REF!</v>
      </c>
      <c r="J214" s="15" t="e">
        <f>J215+#REF!+#REF!</f>
        <v>#REF!</v>
      </c>
      <c r="K214" s="15" t="e">
        <f>K215+#REF!+#REF!</f>
        <v>#REF!</v>
      </c>
      <c r="L214" s="15" t="e">
        <f>L215+#REF!+#REF!</f>
        <v>#REF!</v>
      </c>
      <c r="M214" s="15" t="e">
        <f>M215+#REF!+#REF!</f>
        <v>#REF!</v>
      </c>
      <c r="N214" s="15" t="e">
        <f>N215+#REF!+#REF!</f>
        <v>#REF!</v>
      </c>
      <c r="O214" s="15" t="e">
        <f>O215+#REF!+#REF!</f>
        <v>#REF!</v>
      </c>
      <c r="P214" s="15" t="e">
        <f>P215+#REF!+#REF!</f>
        <v>#REF!</v>
      </c>
      <c r="Q214" s="15" t="e">
        <f>Q215+#REF!+#REF!</f>
        <v>#REF!</v>
      </c>
      <c r="R214" s="15" t="e">
        <f>R215+#REF!+#REF!</f>
        <v>#REF!</v>
      </c>
      <c r="S214" s="15" t="e">
        <f>S215+#REF!+#REF!</f>
        <v>#REF!</v>
      </c>
      <c r="T214" s="15" t="e">
        <f>T215+#REF!+#REF!</f>
        <v>#REF!</v>
      </c>
      <c r="U214" s="15" t="e">
        <f>U215+#REF!+#REF!</f>
        <v>#REF!</v>
      </c>
      <c r="V214" s="15" t="e">
        <f>V215+#REF!+#REF!</f>
        <v>#REF!</v>
      </c>
    </row>
    <row r="215" spans="1:22" s="21" customFormat="1" ht="31.5" outlineLevel="3" x14ac:dyDescent="0.2">
      <c r="A215" s="41" t="s">
        <v>70</v>
      </c>
      <c r="B215" s="38" t="s">
        <v>106</v>
      </c>
      <c r="C215" s="38" t="s">
        <v>109</v>
      </c>
      <c r="D215" s="38" t="s">
        <v>5</v>
      </c>
      <c r="E215" s="38"/>
      <c r="F215" s="39">
        <f>F225</f>
        <v>1500000</v>
      </c>
      <c r="G215" s="9" t="e">
        <f>G229+#REF!+#REF!</f>
        <v>#REF!</v>
      </c>
      <c r="H215" s="9" t="e">
        <f>H229+#REF!+#REF!</f>
        <v>#REF!</v>
      </c>
      <c r="I215" s="9" t="e">
        <f>I229+#REF!+#REF!</f>
        <v>#REF!</v>
      </c>
      <c r="J215" s="9" t="e">
        <f>J229+#REF!+#REF!</f>
        <v>#REF!</v>
      </c>
      <c r="K215" s="9" t="e">
        <f>K229+#REF!+#REF!</f>
        <v>#REF!</v>
      </c>
      <c r="L215" s="9" t="e">
        <f>L229+#REF!+#REF!</f>
        <v>#REF!</v>
      </c>
      <c r="M215" s="9" t="e">
        <f>M229+#REF!+#REF!</f>
        <v>#REF!</v>
      </c>
      <c r="N215" s="9" t="e">
        <f>N229+#REF!+#REF!</f>
        <v>#REF!</v>
      </c>
      <c r="O215" s="9" t="e">
        <f>O229+#REF!+#REF!</f>
        <v>#REF!</v>
      </c>
      <c r="P215" s="9" t="e">
        <f>P229+#REF!+#REF!</f>
        <v>#REF!</v>
      </c>
      <c r="Q215" s="9" t="e">
        <f>Q229+#REF!+#REF!</f>
        <v>#REF!</v>
      </c>
      <c r="R215" s="9" t="e">
        <f>R229+#REF!+#REF!</f>
        <v>#REF!</v>
      </c>
      <c r="S215" s="9" t="e">
        <f>S229+#REF!+#REF!</f>
        <v>#REF!</v>
      </c>
      <c r="T215" s="9" t="e">
        <f>T229+#REF!+#REF!</f>
        <v>#REF!</v>
      </c>
      <c r="U215" s="9" t="e">
        <f>U229+#REF!+#REF!</f>
        <v>#REF!</v>
      </c>
      <c r="V215" s="9" t="e">
        <f>V229+#REF!+#REF!</f>
        <v>#REF!</v>
      </c>
    </row>
    <row r="216" spans="1:22" s="21" customFormat="1" ht="47.25" hidden="1" outlineLevel="3" x14ac:dyDescent="0.2">
      <c r="A216" s="41" t="s">
        <v>81</v>
      </c>
      <c r="B216" s="38" t="s">
        <v>11</v>
      </c>
      <c r="C216" s="38" t="s">
        <v>110</v>
      </c>
      <c r="D216" s="38" t="s">
        <v>5</v>
      </c>
      <c r="E216" s="38"/>
      <c r="F216" s="39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</row>
    <row r="217" spans="1:22" s="21" customFormat="1" ht="78" hidden="1" customHeight="1" outlineLevel="3" x14ac:dyDescent="0.2">
      <c r="A217" s="41" t="s">
        <v>112</v>
      </c>
      <c r="B217" s="38" t="s">
        <v>11</v>
      </c>
      <c r="C217" s="38" t="s">
        <v>113</v>
      </c>
      <c r="D217" s="38" t="s">
        <v>5</v>
      </c>
      <c r="E217" s="38"/>
      <c r="F217" s="39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</row>
    <row r="218" spans="1:22" s="21" customFormat="1" ht="15.75" hidden="1" outlineLevel="3" x14ac:dyDescent="0.2">
      <c r="A218" s="41"/>
      <c r="B218" s="38"/>
      <c r="C218" s="38"/>
      <c r="D218" s="38"/>
      <c r="E218" s="38"/>
      <c r="F218" s="39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</row>
    <row r="219" spans="1:22" s="21" customFormat="1" ht="15.75" hidden="1" outlineLevel="3" x14ac:dyDescent="0.2">
      <c r="A219" s="41"/>
      <c r="B219" s="38"/>
      <c r="C219" s="38"/>
      <c r="D219" s="38"/>
      <c r="E219" s="38"/>
      <c r="F219" s="39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</row>
    <row r="220" spans="1:22" s="21" customFormat="1" ht="18" hidden="1" customHeight="1" outlineLevel="3" x14ac:dyDescent="0.2">
      <c r="A220" s="41"/>
      <c r="B220" s="38"/>
      <c r="C220" s="38"/>
      <c r="D220" s="38"/>
      <c r="E220" s="38"/>
      <c r="F220" s="39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</row>
    <row r="221" spans="1:22" s="21" customFormat="1" ht="15.75" hidden="1" outlineLevel="3" x14ac:dyDescent="0.2">
      <c r="A221" s="41"/>
      <c r="B221" s="38"/>
      <c r="C221" s="38"/>
      <c r="D221" s="38"/>
      <c r="E221" s="38"/>
      <c r="F221" s="39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</row>
    <row r="222" spans="1:22" s="21" customFormat="1" ht="15.75" hidden="1" outlineLevel="3" x14ac:dyDescent="0.2">
      <c r="A222" s="41"/>
      <c r="B222" s="38"/>
      <c r="C222" s="38"/>
      <c r="D222" s="38"/>
      <c r="E222" s="38"/>
      <c r="F222" s="39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</row>
    <row r="223" spans="1:22" s="21" customFormat="1" ht="15.75" hidden="1" outlineLevel="3" x14ac:dyDescent="0.2">
      <c r="A223" s="41"/>
      <c r="B223" s="38"/>
      <c r="C223" s="38"/>
      <c r="D223" s="38"/>
      <c r="E223" s="38"/>
      <c r="F223" s="39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</row>
    <row r="224" spans="1:22" s="21" customFormat="1" ht="15.75" hidden="1" outlineLevel="3" x14ac:dyDescent="0.2">
      <c r="A224" s="41"/>
      <c r="B224" s="38"/>
      <c r="C224" s="38"/>
      <c r="D224" s="38"/>
      <c r="E224" s="38"/>
      <c r="F224" s="39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</row>
    <row r="225" spans="1:22" s="21" customFormat="1" ht="32.25" customHeight="1" outlineLevel="5" x14ac:dyDescent="0.2">
      <c r="A225" s="41" t="s">
        <v>81</v>
      </c>
      <c r="B225" s="38" t="s">
        <v>106</v>
      </c>
      <c r="C225" s="38" t="s">
        <v>110</v>
      </c>
      <c r="D225" s="38" t="s">
        <v>5</v>
      </c>
      <c r="E225" s="38"/>
      <c r="F225" s="39">
        <f t="shared" ref="F225:F230" si="18">F226</f>
        <v>1500000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</row>
    <row r="226" spans="1:22" s="21" customFormat="1" ht="15.75" outlineLevel="5" x14ac:dyDescent="0.2">
      <c r="A226" s="41" t="s">
        <v>112</v>
      </c>
      <c r="B226" s="38" t="s">
        <v>106</v>
      </c>
      <c r="C226" s="38" t="s">
        <v>113</v>
      </c>
      <c r="D226" s="38" t="s">
        <v>5</v>
      </c>
      <c r="E226" s="38"/>
      <c r="F226" s="39">
        <f t="shared" si="18"/>
        <v>1500000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</row>
    <row r="227" spans="1:22" s="21" customFormat="1" ht="19.5" customHeight="1" outlineLevel="5" x14ac:dyDescent="0.2">
      <c r="A227" s="41" t="s">
        <v>160</v>
      </c>
      <c r="B227" s="38" t="s">
        <v>106</v>
      </c>
      <c r="C227" s="38" t="s">
        <v>158</v>
      </c>
      <c r="D227" s="38" t="s">
        <v>5</v>
      </c>
      <c r="E227" s="38"/>
      <c r="F227" s="39">
        <f t="shared" si="18"/>
        <v>1500000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</row>
    <row r="228" spans="1:22" s="21" customFormat="1" ht="30.75" customHeight="1" outlineLevel="5" x14ac:dyDescent="0.2">
      <c r="A228" s="41" t="s">
        <v>161</v>
      </c>
      <c r="B228" s="38" t="s">
        <v>106</v>
      </c>
      <c r="C228" s="38" t="s">
        <v>159</v>
      </c>
      <c r="D228" s="38" t="s">
        <v>5</v>
      </c>
      <c r="E228" s="38"/>
      <c r="F228" s="39">
        <f t="shared" si="18"/>
        <v>1500000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s="21" customFormat="1" ht="18" customHeight="1" outlineLevel="3" x14ac:dyDescent="0.2">
      <c r="A229" s="41" t="s">
        <v>160</v>
      </c>
      <c r="B229" s="38" t="s">
        <v>106</v>
      </c>
      <c r="C229" s="38" t="s">
        <v>159</v>
      </c>
      <c r="D229" s="38" t="s">
        <v>162</v>
      </c>
      <c r="E229" s="38"/>
      <c r="F229" s="39">
        <f t="shared" si="18"/>
        <v>1500000</v>
      </c>
      <c r="G229" s="12">
        <f t="shared" ref="G229:V229" si="19">G235</f>
        <v>0</v>
      </c>
      <c r="H229" s="12">
        <f t="shared" si="19"/>
        <v>0</v>
      </c>
      <c r="I229" s="12">
        <f t="shared" si="19"/>
        <v>0</v>
      </c>
      <c r="J229" s="12">
        <f t="shared" si="19"/>
        <v>0</v>
      </c>
      <c r="K229" s="12">
        <f t="shared" si="19"/>
        <v>0</v>
      </c>
      <c r="L229" s="12">
        <f t="shared" si="19"/>
        <v>0</v>
      </c>
      <c r="M229" s="12">
        <f t="shared" si="19"/>
        <v>0</v>
      </c>
      <c r="N229" s="12">
        <f t="shared" si="19"/>
        <v>0</v>
      </c>
      <c r="O229" s="12">
        <f t="shared" si="19"/>
        <v>0</v>
      </c>
      <c r="P229" s="12">
        <f t="shared" si="19"/>
        <v>0</v>
      </c>
      <c r="Q229" s="12">
        <f t="shared" si="19"/>
        <v>0</v>
      </c>
      <c r="R229" s="12">
        <f t="shared" si="19"/>
        <v>0</v>
      </c>
      <c r="S229" s="12">
        <f t="shared" si="19"/>
        <v>0</v>
      </c>
      <c r="T229" s="12">
        <f t="shared" si="19"/>
        <v>0</v>
      </c>
      <c r="U229" s="12">
        <f t="shared" si="19"/>
        <v>0</v>
      </c>
      <c r="V229" s="12">
        <f t="shared" si="19"/>
        <v>0</v>
      </c>
    </row>
    <row r="230" spans="1:22" s="21" customFormat="1" ht="19.5" customHeight="1" outlineLevel="3" x14ac:dyDescent="0.2">
      <c r="A230" s="41" t="s">
        <v>104</v>
      </c>
      <c r="B230" s="38" t="s">
        <v>106</v>
      </c>
      <c r="C230" s="38" t="s">
        <v>159</v>
      </c>
      <c r="D230" s="38" t="s">
        <v>107</v>
      </c>
      <c r="E230" s="38"/>
      <c r="F230" s="39">
        <f t="shared" si="18"/>
        <v>1500000</v>
      </c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21" customFormat="1" ht="17.25" customHeight="1" outlineLevel="3" x14ac:dyDescent="0.2">
      <c r="A231" s="46" t="s">
        <v>164</v>
      </c>
      <c r="B231" s="35" t="s">
        <v>106</v>
      </c>
      <c r="C231" s="35" t="s">
        <v>159</v>
      </c>
      <c r="D231" s="35" t="s">
        <v>163</v>
      </c>
      <c r="E231" s="35"/>
      <c r="F231" s="36">
        <v>1500000</v>
      </c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21" customFormat="1" ht="19.5" customHeight="1" outlineLevel="3" x14ac:dyDescent="0.2">
      <c r="A232" s="55" t="s">
        <v>43</v>
      </c>
      <c r="B232" s="56" t="s">
        <v>23</v>
      </c>
      <c r="C232" s="56" t="s">
        <v>108</v>
      </c>
      <c r="D232" s="56" t="s">
        <v>5</v>
      </c>
      <c r="E232" s="56"/>
      <c r="F232" s="57">
        <f>F233</f>
        <v>200000</v>
      </c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21" customFormat="1" ht="19.5" customHeight="1" outlineLevel="3" x14ac:dyDescent="0.2">
      <c r="A233" s="52" t="s">
        <v>46</v>
      </c>
      <c r="B233" s="53" t="s">
        <v>47</v>
      </c>
      <c r="C233" s="53" t="s">
        <v>108</v>
      </c>
      <c r="D233" s="53" t="s">
        <v>5</v>
      </c>
      <c r="E233" s="53"/>
      <c r="F233" s="54">
        <f>F235</f>
        <v>200000</v>
      </c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21" customFormat="1" ht="35.25" hidden="1" customHeight="1" outlineLevel="3" x14ac:dyDescent="0.2">
      <c r="A234" s="30" t="s">
        <v>91</v>
      </c>
      <c r="B234" s="32" t="s">
        <v>47</v>
      </c>
      <c r="C234" s="32" t="s">
        <v>93</v>
      </c>
      <c r="D234" s="32" t="s">
        <v>5</v>
      </c>
      <c r="E234" s="32"/>
      <c r="F234" s="33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21" customFormat="1" ht="30.75" customHeight="1" outlineLevel="3" x14ac:dyDescent="0.2">
      <c r="A235" s="37" t="s">
        <v>165</v>
      </c>
      <c r="B235" s="38" t="s">
        <v>47</v>
      </c>
      <c r="C235" s="38" t="s">
        <v>166</v>
      </c>
      <c r="D235" s="38" t="s">
        <v>5</v>
      </c>
      <c r="E235" s="38"/>
      <c r="F235" s="39">
        <f>F237</f>
        <v>200000</v>
      </c>
      <c r="G235" s="7">
        <f t="shared" ref="G235:V235" si="20">G238</f>
        <v>0</v>
      </c>
      <c r="H235" s="7">
        <f t="shared" si="20"/>
        <v>0</v>
      </c>
      <c r="I235" s="7">
        <f t="shared" si="20"/>
        <v>0</v>
      </c>
      <c r="J235" s="7">
        <f t="shared" si="20"/>
        <v>0</v>
      </c>
      <c r="K235" s="7">
        <f t="shared" si="20"/>
        <v>0</v>
      </c>
      <c r="L235" s="7">
        <f t="shared" si="20"/>
        <v>0</v>
      </c>
      <c r="M235" s="7">
        <f t="shared" si="20"/>
        <v>0</v>
      </c>
      <c r="N235" s="7">
        <f t="shared" si="20"/>
        <v>0</v>
      </c>
      <c r="O235" s="7">
        <f t="shared" si="20"/>
        <v>0</v>
      </c>
      <c r="P235" s="7">
        <f t="shared" si="20"/>
        <v>0</v>
      </c>
      <c r="Q235" s="7">
        <f t="shared" si="20"/>
        <v>0</v>
      </c>
      <c r="R235" s="7">
        <f t="shared" si="20"/>
        <v>0</v>
      </c>
      <c r="S235" s="7">
        <f t="shared" si="20"/>
        <v>0</v>
      </c>
      <c r="T235" s="7">
        <f t="shared" si="20"/>
        <v>0</v>
      </c>
      <c r="U235" s="7">
        <f t="shared" si="20"/>
        <v>0</v>
      </c>
      <c r="V235" s="7">
        <f t="shared" si="20"/>
        <v>0</v>
      </c>
    </row>
    <row r="236" spans="1:22" s="21" customFormat="1" ht="33" hidden="1" customHeight="1" outlineLevel="3" x14ac:dyDescent="0.2">
      <c r="A236" s="41"/>
      <c r="B236" s="38"/>
      <c r="C236" s="38"/>
      <c r="D236" s="38"/>
      <c r="E236" s="38"/>
      <c r="F236" s="39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1" customFormat="1" ht="33" customHeight="1" outlineLevel="3" x14ac:dyDescent="0.2">
      <c r="A237" s="41" t="s">
        <v>125</v>
      </c>
      <c r="B237" s="38" t="s">
        <v>47</v>
      </c>
      <c r="C237" s="38" t="s">
        <v>177</v>
      </c>
      <c r="D237" s="38" t="s">
        <v>5</v>
      </c>
      <c r="E237" s="38"/>
      <c r="F237" s="39">
        <f>F238</f>
        <v>200000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1" customFormat="1" ht="33" customHeight="1" outlineLevel="3" x14ac:dyDescent="0.2">
      <c r="A238" s="41" t="s">
        <v>92</v>
      </c>
      <c r="B238" s="38" t="s">
        <v>47</v>
      </c>
      <c r="C238" s="38" t="s">
        <v>176</v>
      </c>
      <c r="D238" s="38" t="s">
        <v>5</v>
      </c>
      <c r="E238" s="38"/>
      <c r="F238" s="39">
        <f>F239</f>
        <v>200000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1" customFormat="1" ht="31.5" outlineLevel="3" x14ac:dyDescent="0.2">
      <c r="A239" s="42" t="s">
        <v>135</v>
      </c>
      <c r="B239" s="38" t="s">
        <v>47</v>
      </c>
      <c r="C239" s="38" t="s">
        <v>176</v>
      </c>
      <c r="D239" s="38" t="s">
        <v>134</v>
      </c>
      <c r="E239" s="38"/>
      <c r="F239" s="39">
        <f>F240</f>
        <v>200000</v>
      </c>
      <c r="G239" s="7">
        <f t="shared" ref="G239:V239" si="21">G241</f>
        <v>0</v>
      </c>
      <c r="H239" s="7">
        <f t="shared" si="21"/>
        <v>0</v>
      </c>
      <c r="I239" s="7">
        <f t="shared" si="21"/>
        <v>0</v>
      </c>
      <c r="J239" s="7">
        <f t="shared" si="21"/>
        <v>0</v>
      </c>
      <c r="K239" s="7">
        <f t="shared" si="21"/>
        <v>0</v>
      </c>
      <c r="L239" s="7">
        <f t="shared" si="21"/>
        <v>0</v>
      </c>
      <c r="M239" s="7">
        <f t="shared" si="21"/>
        <v>0</v>
      </c>
      <c r="N239" s="7">
        <f t="shared" si="21"/>
        <v>0</v>
      </c>
      <c r="O239" s="7">
        <f t="shared" si="21"/>
        <v>0</v>
      </c>
      <c r="P239" s="7">
        <f t="shared" si="21"/>
        <v>0</v>
      </c>
      <c r="Q239" s="7">
        <f t="shared" si="21"/>
        <v>0</v>
      </c>
      <c r="R239" s="7">
        <f t="shared" si="21"/>
        <v>0</v>
      </c>
      <c r="S239" s="7">
        <f t="shared" si="21"/>
        <v>0</v>
      </c>
      <c r="T239" s="7">
        <f t="shared" si="21"/>
        <v>0</v>
      </c>
      <c r="U239" s="7">
        <f t="shared" si="21"/>
        <v>0</v>
      </c>
      <c r="V239" s="7">
        <f t="shared" si="21"/>
        <v>0</v>
      </c>
    </row>
    <row r="240" spans="1:22" s="21" customFormat="1" ht="18" customHeight="1" outlineLevel="3" x14ac:dyDescent="0.2">
      <c r="A240" s="42" t="s">
        <v>121</v>
      </c>
      <c r="B240" s="38" t="s">
        <v>47</v>
      </c>
      <c r="C240" s="38" t="s">
        <v>176</v>
      </c>
      <c r="D240" s="38" t="s">
        <v>51</v>
      </c>
      <c r="E240" s="38"/>
      <c r="F240" s="39">
        <f>F241</f>
        <v>200000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1" customFormat="1" ht="31.5" outlineLevel="3" x14ac:dyDescent="0.2">
      <c r="A241" s="45" t="s">
        <v>122</v>
      </c>
      <c r="B241" s="35" t="s">
        <v>47</v>
      </c>
      <c r="C241" s="35" t="s">
        <v>176</v>
      </c>
      <c r="D241" s="35" t="s">
        <v>53</v>
      </c>
      <c r="E241" s="35"/>
      <c r="F241" s="36">
        <v>200000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1" customFormat="1" ht="15.75" outlineLevel="3" x14ac:dyDescent="0.2">
      <c r="A242" s="55" t="s">
        <v>39</v>
      </c>
      <c r="B242" s="56" t="s">
        <v>40</v>
      </c>
      <c r="C242" s="56" t="s">
        <v>178</v>
      </c>
      <c r="D242" s="56" t="s">
        <v>5</v>
      </c>
      <c r="E242" s="56"/>
      <c r="F242" s="57">
        <f t="shared" ref="F242:F250" si="22">F243</f>
        <v>200000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1" customFormat="1" ht="15.75" outlineLevel="3" x14ac:dyDescent="0.2">
      <c r="A243" s="52" t="s">
        <v>42</v>
      </c>
      <c r="B243" s="53" t="s">
        <v>41</v>
      </c>
      <c r="C243" s="53" t="s">
        <v>178</v>
      </c>
      <c r="D243" s="53" t="s">
        <v>5</v>
      </c>
      <c r="E243" s="53"/>
      <c r="F243" s="54">
        <f t="shared" si="22"/>
        <v>200000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1" customFormat="1" ht="31.5" outlineLevel="3" x14ac:dyDescent="0.2">
      <c r="A244" s="37" t="s">
        <v>70</v>
      </c>
      <c r="B244" s="38" t="s">
        <v>41</v>
      </c>
      <c r="C244" s="38" t="s">
        <v>109</v>
      </c>
      <c r="D244" s="38" t="s">
        <v>5</v>
      </c>
      <c r="E244" s="38"/>
      <c r="F244" s="39">
        <f t="shared" si="22"/>
        <v>200000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1" customFormat="1" ht="33" customHeight="1" outlineLevel="3" x14ac:dyDescent="0.2">
      <c r="A245" s="37" t="s">
        <v>81</v>
      </c>
      <c r="B245" s="38" t="s">
        <v>41</v>
      </c>
      <c r="C245" s="38" t="s">
        <v>110</v>
      </c>
      <c r="D245" s="38" t="s">
        <v>5</v>
      </c>
      <c r="E245" s="38"/>
      <c r="F245" s="39">
        <f t="shared" si="22"/>
        <v>200000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1" customFormat="1" ht="15.75" outlineLevel="3" x14ac:dyDescent="0.2">
      <c r="A246" s="37" t="s">
        <v>112</v>
      </c>
      <c r="B246" s="38" t="s">
        <v>41</v>
      </c>
      <c r="C246" s="38" t="s">
        <v>113</v>
      </c>
      <c r="D246" s="38" t="s">
        <v>5</v>
      </c>
      <c r="E246" s="38"/>
      <c r="F246" s="39">
        <f t="shared" si="22"/>
        <v>200000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1" customFormat="1" ht="31.5" outlineLevel="3" x14ac:dyDescent="0.2">
      <c r="A247" s="41" t="s">
        <v>125</v>
      </c>
      <c r="B247" s="38" t="s">
        <v>41</v>
      </c>
      <c r="C247" s="38" t="s">
        <v>124</v>
      </c>
      <c r="D247" s="38" t="s">
        <v>5</v>
      </c>
      <c r="E247" s="38"/>
      <c r="F247" s="39">
        <f t="shared" si="22"/>
        <v>200000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</row>
    <row r="248" spans="1:22" s="21" customFormat="1" ht="31.5" outlineLevel="3" x14ac:dyDescent="0.2">
      <c r="A248" s="37" t="s">
        <v>168</v>
      </c>
      <c r="B248" s="38" t="s">
        <v>41</v>
      </c>
      <c r="C248" s="38" t="s">
        <v>167</v>
      </c>
      <c r="D248" s="38" t="s">
        <v>5</v>
      </c>
      <c r="E248" s="38"/>
      <c r="F248" s="39">
        <f t="shared" si="22"/>
        <v>200000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</row>
    <row r="249" spans="1:22" s="21" customFormat="1" ht="31.5" outlineLevel="5" x14ac:dyDescent="0.2">
      <c r="A249" s="42" t="s">
        <v>135</v>
      </c>
      <c r="B249" s="38" t="s">
        <v>41</v>
      </c>
      <c r="C249" s="38" t="s">
        <v>167</v>
      </c>
      <c r="D249" s="38" t="s">
        <v>134</v>
      </c>
      <c r="E249" s="38"/>
      <c r="F249" s="39">
        <f t="shared" si="22"/>
        <v>200000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</row>
    <row r="250" spans="1:22" s="21" customFormat="1" ht="31.5" outlineLevel="5" x14ac:dyDescent="0.2">
      <c r="A250" s="42" t="s">
        <v>121</v>
      </c>
      <c r="B250" s="38" t="s">
        <v>41</v>
      </c>
      <c r="C250" s="38" t="s">
        <v>167</v>
      </c>
      <c r="D250" s="38" t="s">
        <v>51</v>
      </c>
      <c r="E250" s="38"/>
      <c r="F250" s="39">
        <f t="shared" si="22"/>
        <v>200000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</row>
    <row r="251" spans="1:22" s="21" customFormat="1" ht="31.5" outlineLevel="5" x14ac:dyDescent="0.2">
      <c r="A251" s="45" t="s">
        <v>122</v>
      </c>
      <c r="B251" s="35" t="s">
        <v>41</v>
      </c>
      <c r="C251" s="35" t="s">
        <v>167</v>
      </c>
      <c r="D251" s="35" t="s">
        <v>53</v>
      </c>
      <c r="E251" s="35"/>
      <c r="F251" s="36">
        <v>200000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</row>
    <row r="252" spans="1:22" s="21" customFormat="1" ht="48" hidden="1" customHeight="1" outlineLevel="5" x14ac:dyDescent="0.2">
      <c r="A252" s="13" t="s">
        <v>45</v>
      </c>
      <c r="B252" s="14" t="s">
        <v>44</v>
      </c>
      <c r="C252" s="14" t="s">
        <v>6</v>
      </c>
      <c r="D252" s="14" t="s">
        <v>5</v>
      </c>
      <c r="E252" s="14"/>
      <c r="F252" s="15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</row>
    <row r="253" spans="1:22" s="21" customFormat="1" ht="15.75" hidden="1" outlineLevel="5" x14ac:dyDescent="0.2">
      <c r="A253" s="17" t="s">
        <v>94</v>
      </c>
      <c r="B253" s="8" t="s">
        <v>95</v>
      </c>
      <c r="C253" s="8" t="s">
        <v>6</v>
      </c>
      <c r="D253" s="8" t="s">
        <v>5</v>
      </c>
      <c r="E253" s="8"/>
      <c r="F253" s="9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</row>
    <row r="254" spans="1:22" s="21" customFormat="1" ht="32.25" hidden="1" customHeight="1" outlineLevel="5" x14ac:dyDescent="0.2">
      <c r="A254" s="17" t="s">
        <v>70</v>
      </c>
      <c r="B254" s="8" t="s">
        <v>95</v>
      </c>
      <c r="C254" s="8" t="s">
        <v>66</v>
      </c>
      <c r="D254" s="8" t="s">
        <v>5</v>
      </c>
      <c r="E254" s="8"/>
      <c r="F254" s="9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</row>
    <row r="255" spans="1:22" s="21" customFormat="1" ht="48" hidden="1" customHeight="1" outlineLevel="5" x14ac:dyDescent="0.2">
      <c r="A255" s="17" t="s">
        <v>81</v>
      </c>
      <c r="B255" s="11" t="s">
        <v>95</v>
      </c>
      <c r="C255" s="11" t="s">
        <v>72</v>
      </c>
      <c r="D255" s="11" t="s">
        <v>5</v>
      </c>
      <c r="E255" s="11"/>
      <c r="F255" s="12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</row>
    <row r="256" spans="1:22" s="21" customFormat="1" ht="94.5" hidden="1" outlineLevel="5" x14ac:dyDescent="0.2">
      <c r="A256" s="5" t="s">
        <v>97</v>
      </c>
      <c r="B256" s="6" t="s">
        <v>95</v>
      </c>
      <c r="C256" s="6" t="s">
        <v>96</v>
      </c>
      <c r="D256" s="6" t="s">
        <v>5</v>
      </c>
      <c r="E256" s="6"/>
      <c r="F256" s="7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1" customFormat="1" ht="15.75" hidden="1" outlineLevel="5" x14ac:dyDescent="0.2">
      <c r="A257" s="25" t="s">
        <v>65</v>
      </c>
      <c r="B257" s="26" t="s">
        <v>95</v>
      </c>
      <c r="C257" s="26" t="s">
        <v>96</v>
      </c>
      <c r="D257" s="26" t="s">
        <v>64</v>
      </c>
      <c r="E257" s="26"/>
      <c r="F257" s="27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ht="18.75" collapsed="1" x14ac:dyDescent="0.3">
      <c r="A258" s="71" t="s">
        <v>13</v>
      </c>
      <c r="B258" s="71"/>
      <c r="C258" s="71"/>
      <c r="D258" s="71"/>
      <c r="E258" s="71"/>
      <c r="F258" s="10">
        <f>F9+F104+F114+F178+F188+F213+F232+F242+F85</f>
        <v>26588000</v>
      </c>
      <c r="G258" s="10" t="e">
        <f>#REF!+#REF!+#REF!+G214+G205+G143+G136+G129+G9</f>
        <v>#REF!</v>
      </c>
      <c r="H258" s="10" t="e">
        <f>#REF!+#REF!+#REF!+H214+H205+H143+H136+H129+H9</f>
        <v>#REF!</v>
      </c>
      <c r="I258" s="10" t="e">
        <f>#REF!+#REF!+#REF!+I214+I205+I143+I136+I129+I9</f>
        <v>#REF!</v>
      </c>
      <c r="J258" s="10" t="e">
        <f>#REF!+#REF!+#REF!+J214+J205+J143+J136+J129+J9</f>
        <v>#REF!</v>
      </c>
      <c r="K258" s="10" t="e">
        <f>#REF!+#REF!+#REF!+K214+K205+K143+K136+K129+K9</f>
        <v>#REF!</v>
      </c>
      <c r="L258" s="10" t="e">
        <f>#REF!+#REF!+#REF!+L214+L205+L143+L136+L129+L9</f>
        <v>#REF!</v>
      </c>
      <c r="M258" s="10" t="e">
        <f>#REF!+#REF!+#REF!+M214+M205+M143+M136+M129+M9</f>
        <v>#REF!</v>
      </c>
      <c r="N258" s="10" t="e">
        <f>#REF!+#REF!+#REF!+N214+N205+N143+N136+N129+N9</f>
        <v>#REF!</v>
      </c>
      <c r="O258" s="10" t="e">
        <f>#REF!+#REF!+#REF!+O214+O205+O143+O136+O129+O9</f>
        <v>#REF!</v>
      </c>
      <c r="P258" s="10" t="e">
        <f>#REF!+#REF!+#REF!+P214+P205+P143+P136+P129+P9</f>
        <v>#REF!</v>
      </c>
      <c r="Q258" s="10" t="e">
        <f>#REF!+#REF!+#REF!+Q214+Q205+Q143+Q136+Q129+Q9</f>
        <v>#REF!</v>
      </c>
      <c r="R258" s="10" t="e">
        <f>#REF!+#REF!+#REF!+R214+R205+R143+R136+R129+R9</f>
        <v>#REF!</v>
      </c>
      <c r="S258" s="10" t="e">
        <f>#REF!+#REF!+#REF!+S214+S205+S143+S136+S129+S9</f>
        <v>#REF!</v>
      </c>
      <c r="T258" s="10" t="e">
        <f>#REF!+#REF!+#REF!+T214+T205+T143+T136+T129+T9</f>
        <v>#REF!</v>
      </c>
      <c r="U258" s="10" t="e">
        <f>#REF!+#REF!+#REF!+U214+U205+U143+U136+U129+U9</f>
        <v>#REF!</v>
      </c>
      <c r="V258" s="10" t="e">
        <f>#REF!+#REF!+#REF!+V214+V205+V143+V136+V129+V9</f>
        <v>#REF!</v>
      </c>
    </row>
    <row r="259" spans="1:22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x14ac:dyDescent="0.2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3"/>
      <c r="V260" s="3"/>
    </row>
  </sheetData>
  <mergeCells count="8">
    <mergeCell ref="B2:W2"/>
    <mergeCell ref="A5:V5"/>
    <mergeCell ref="B3:W3"/>
    <mergeCell ref="B4:V4"/>
    <mergeCell ref="A260:T260"/>
    <mergeCell ref="A258:E258"/>
    <mergeCell ref="A7:V7"/>
    <mergeCell ref="A6:V6"/>
  </mergeCells>
  <phoneticPr fontId="0" type="noConversion"/>
  <pageMargins left="0.39370078740157483" right="0.19685039370078741" top="0.19685039370078741" bottom="0.19685039370078741" header="0" footer="0"/>
  <pageSetup paperSize="9" scale="80" fitToHeight="20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Валентина</cp:lastModifiedBy>
  <cp:lastPrinted>2018-11-13T02:47:56Z</cp:lastPrinted>
  <dcterms:created xsi:type="dcterms:W3CDTF">2008-11-11T04:53:42Z</dcterms:created>
  <dcterms:modified xsi:type="dcterms:W3CDTF">2018-12-24T23:53:54Z</dcterms:modified>
</cp:coreProperties>
</file>